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17003101" sheetId="1" r:id="rId1"/>
  </sheets>
  <definedNames/>
  <calcPr fullCalcOnLoad="1"/>
</workbook>
</file>

<file path=xl/sharedStrings.xml><?xml version="1.0" encoding="utf-8"?>
<sst xmlns="http://schemas.openxmlformats.org/spreadsheetml/2006/main" count="477" uniqueCount="253">
  <si>
    <t>ASPE 9</t>
  </si>
  <si>
    <t>Příloha k formuláři pro ocenění nabídky</t>
  </si>
  <si>
    <t>Stavba :</t>
  </si>
  <si>
    <t>číslo a název SO:</t>
  </si>
  <si>
    <t>číslo a název rozpočtu:</t>
  </si>
  <si>
    <t>2017-003</t>
  </si>
  <si>
    <t>Úprava vnitrobloku a ul. Soudní Chrastava</t>
  </si>
  <si>
    <t>SO 101</t>
  </si>
  <si>
    <t>2017003101</t>
  </si>
  <si>
    <t>Soupis prací pro úpravu vnitrobloku a ul. Soudní v Chrastavě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</si>
  <si>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</si>
  <si>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</si>
  <si>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</si>
  <si>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</si>
  <si>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</si>
  <si>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</si>
  <si>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</si>
  <si>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</si>
  <si>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</si>
  <si>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</si>
  <si>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</si>
  <si>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</si>
  <si>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</si>
  <si>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</si>
  <si>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</si>
  <si>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</si>
  <si>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</si>
  <si>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</si>
  <si>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</si>
  <si>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</si>
  <si>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</si>
  <si>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2016_OTSKP</t>
  </si>
  <si>
    <t>014101</t>
  </si>
  <si>
    <t>POPLATKY ZA SKLÁDKU
dle Katalogu odpadů (vyhláška MŽP č. 381/2001 Sb.) - Skupina 17 00 00 – Stavební a demoliční odpady
kód druhu odpadu 17 03 01 – asfaltové směsi s dehtem
dle položky č. 11313</t>
  </si>
  <si>
    <t xml:space="preserve">M3        </t>
  </si>
  <si>
    <t>určeno dle PD: (540.0*0.05)+(205.0*0.15)</t>
  </si>
  <si>
    <t>zahrnuje veškeré poplatky provozovateli skládky související s uložením odpadu na skládce.</t>
  </si>
  <si>
    <t>POPLATKY ZA SKLÁDKU
dle Katalogu odpadů (vyhláška MŽP č. 381/2001 Sb.) - Skupina 17 00 00 – Stavební a demoliční odpady
kód druhu odpadu 17 05 04 – zemina a kamení
dle pol. č. 11332 a 12273</t>
  </si>
  <si>
    <t>určeno dle PD: (640.0*0.37)+(540.0*0.001)+(201.39-78.91)=359.82 [A]</t>
  </si>
  <si>
    <t xml:space="preserve">POPLATKY ZA SKLÁDKU
dle Katalogu odpadů (vyhláška MŽP č. 381/2001 Sb.) - Skupina 17 00 00 – Stavební a demoliční odpady
kód druhu odpadu 17 01 01 – beton </t>
  </si>
  <si>
    <t>určeno dle PD: (15*0.25)+(100.0*0.1*0.25)+(100.0*0.15*0.25)</t>
  </si>
  <si>
    <t>02620</t>
  </si>
  <si>
    <t/>
  </si>
  <si>
    <t>ZKOUŠENÍ KONSTRUKCÍ A PRACÍ NEZÁVISLOU ZKUŠEBNOU
Položka obsahuje zatěžovací zkoušky na plání před pokládkou konstrukčních vrstev</t>
  </si>
  <si>
    <t xml:space="preserve">KPL       </t>
  </si>
  <si>
    <t>zahrnuje veškeré náklady spojené s objednatelem požadovanými zkouškami</t>
  </si>
  <si>
    <t>02720</t>
  </si>
  <si>
    <t>POMOC PRÁCE ZŘÍZ NEBO ZAJIŠŤ REGULACI A OCHRANU DOPRAVY
Položka zahrnuje dopravně inženýrská opatření v průběhu celé stavby (dle schváleného plánu ZOV a vyjádření DI PČR), Zahrnuje pronájem dopravního znační - tzn. osazení, přesuny a odvoz provizorního dopravního značení. Zahrnuje dočasné dopravní značení, semafory, dopravní zařízení (např citybloky, provizorní betonová a ocelová svodidla, světelné výstražné zařízení atd.) oplocení a všechny související práce po dobu trvání stavby Součástí položky je i údržba a péče o dopravně inženýrská opatření v průběhu celé stavby. Součástí položky je vyřízení DIR včetně jeho projednání.</t>
  </si>
  <si>
    <t>zahrnuje veškeré náklady spojené s objednatelem požadovanými zařízeními</t>
  </si>
  <si>
    <t>02730</t>
  </si>
  <si>
    <t>POMOC PRÁCE ZŘÍZ NEBO ZAJIŠŤ OCHRANU INŽENÝRSKÝCH SÍTÍ
Položka obsahuje zjištění průběhů inženýrských sítí a jejich vytyčení na stavbě v místech. V rámci uvedených stavebních prací se předpokládá zásah do inženýrských sítí - ochrana stávajícího vedení NN ve správě ČEZ Distribuce dělenou chráničkou HDPE v cekové délce uvažované ochrany 65.0 m s upřesněním dle vyjádření jednotlivých správců dotčené sítě a metalické vedení CETIN  dělenou chráničkou HDPE v cekové délce uvažované ochrany 24.0 m s upřesněním dle vyjádření jednotlivých správců dotčené sít</t>
  </si>
  <si>
    <t>02911</t>
  </si>
  <si>
    <t xml:space="preserve">OSTATNÍ POŽADAVKY - GEODETICKÉ ZAMĚŘENÍ
Geodetické práce v průběhu výstavby vč. vytyčení stavby </t>
  </si>
  <si>
    <t>zahrnuje veškeré náklady spojené s objednatelem požadovanými pracemi</t>
  </si>
  <si>
    <t>OSTATNÍ POŽADAVKY - GEODETICKÉ ZAMĚŘENÍ
Geodetické zaměření skutečného provedení stavby</t>
  </si>
  <si>
    <t>02943</t>
  </si>
  <si>
    <t>OSTATNÍ POŽADAVKY - VYPRACOVÁNÍ RDS
Vypracování realizační dokumentace stavby (RDS) případně realizačních detailů stavby dle požadavků dodavatele stavby a vypracování dokumentace skutečného provedení stavby (DSPS)</t>
  </si>
  <si>
    <t>02960</t>
  </si>
  <si>
    <t>OSTATNÍ POŽADAVKY - ODBORNÝ DOZOR
Autorský dozor projektanta.</t>
  </si>
  <si>
    <t>zahrnuje veškeré náklady spojené s objednatelem požadovaným dozorem</t>
  </si>
  <si>
    <t>Zemní práce</t>
  </si>
  <si>
    <t>11120</t>
  </si>
  <si>
    <t>ODSTRANĚNÍ KŘOVIN
Odstranění náletové vegetace v prostoru stavby vč. odvozu a likvidace</t>
  </si>
  <si>
    <t xml:space="preserve">M2        </t>
  </si>
  <si>
    <t>určeno dle PD: (32.0+6.5)=38.50 [A]</t>
  </si>
  <si>
    <t>odstranění křovin a stromů do průměru 100 mm
doprava dřevin bez ohledu na vzdálenost
spálení na hromadách nebo štěpkování</t>
  </si>
  <si>
    <t>11212</t>
  </si>
  <si>
    <t xml:space="preserve">KÁCENÍ STROMŮ D KMENE DO 0,9M
Kácení stávajících stromů v prostoru stavby - bříza 8/0,6 m a břízy 10/0,7 m vč. likvidace </t>
  </si>
  <si>
    <t xml:space="preserve">KUS       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</si>
  <si>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</t>
  </si>
  <si>
    <t>11222</t>
  </si>
  <si>
    <t>ODSTRANĚNÍ PAŘEZŮ D DO 0,9M
Odstranění pařezů po kácení stávajících stromů vč. likvidace</t>
  </si>
  <si>
    <t>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</si>
  <si>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11313</t>
  </si>
  <si>
    <t>ODSTRANĚNÍ KRYTU ZPEVNĚNÝCH PLOCH S ASFALTOVÝM POJIVEM
Odstranění konstrukce komunikace v ul. Soudní v místě nového zeleného pásu před objekty č.p. 241 a 242  v t. 150 mm
pol. vč. odvozu a likvidace materiálu. Poplatek za skládku viz. položba č. 014101.1</t>
  </si>
  <si>
    <t>určeno dle PD: (205.0*0.15)=30.75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</si>
  <si>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</si>
  <si>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</si>
  <si>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
Odstranění stávající konstrukce komunikace v prostoru vnitrobloku z AB recyklátu v tl. 370 mm
pol. vč. odvozu a likvidace materiálu. Poplatek za skládku viz. položba č. 014101.2</t>
  </si>
  <si>
    <t>určeno dle PD: (640.0*0.37)=236.80 [A]</t>
  </si>
  <si>
    <t>11351</t>
  </si>
  <si>
    <t>ODSTRANĚNÍ ZÁHONOVÝCH OBRUBNÍKŮ
Odstranění stávajících obrubníků tl. 100 mm v prostoru vnitrobloku
pol. vč. odvozu a likvidace materiálu. Poplatek za skládku viz. položba č. 014101.3</t>
  </si>
  <si>
    <t xml:space="preserve">M         </t>
  </si>
  <si>
    <t>určeno dle PD: 100.0=100.00 [A]</t>
  </si>
  <si>
    <t>11352</t>
  </si>
  <si>
    <t>ODSTRANĚNÍ CHODNÍKOVÝCH OBRUBNÍKŮ BETONOVÝCH
Odstranění stávajících silničních obrubníků v ul. Soudní v místě výměny obrub
pol. vč. odvozu a likvidace materiálu. Poplatek za skládku viz. položba č. 014101.3</t>
  </si>
  <si>
    <t>Určeno dle PD: 100.0=100.00 [A]</t>
  </si>
  <si>
    <t>11372</t>
  </si>
  <si>
    <t>FRÉZOVÁNÍ ZPEVNĚNÝCH PLOCH ASFALTOVÝCH
Frézování ul. Soudní s reprofilací povrchu v tl. max. 50 mm
pol. vč. provedení, odvozu a likvidace materiálu. Poplatek za skládku viz. položba č. 014101.1</t>
  </si>
  <si>
    <t>určeno dle PD: 540.0*0.05=27.00 [A]</t>
  </si>
  <si>
    <t>12110</t>
  </si>
  <si>
    <t>SEJMUTÍ ORNICE NEBO LESNÍ PŮDY
Položka obsahuje sejmutí ornice v tl. 100 mm na nezpevněných plochách v hranicích úprav - obsahem je sejmutí ornice, přesun na mezideponii v místě stavby ( předpokládá se zpětné uložení )</t>
  </si>
  <si>
    <t>určeno dle PD: (640.0*0.1)=64.00 [A]</t>
  </si>
  <si>
    <t>položka zahrnuje sejmutí ornice bez ohledu na tloušťku vrstvy a její vodorovnou dopravu
nezahrnuje uložení na trvalou skládku</t>
  </si>
  <si>
    <t>12273</t>
  </si>
  <si>
    <t>ODKOPÁVKY A PROKOPÁVKY OBECNÉ TŘ. I
Nutné zemní práce na úroveň zemní pláně pro realizaci zpevněných ploch, nezpevněného chodníku a pro potřeby realizace vsakovacího trativodu, přebytek zeminy, která nebude uložena v rámci stavby bude odvezen na skládku
pol. vč odvozu na skládku, poplatek za skládku v pol. č. 014101.2</t>
  </si>
  <si>
    <t>určeno dle PD: (48.0*0.3)+(103.0*0.25)+(40.0*0.37)+(62.0*0.37)+(120.0*0.55*1.0)+(110.0*0.5*0.5)+30=201.39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</si>
  <si>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</si>
  <si>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12910</t>
  </si>
  <si>
    <t>ČIŠTĚNÍ VOZOVEK OD NÁNOSU
Čištění ul. Soudní po frézování před pokládkou spojovacího postřiku
pol. vč odvozu na skládku, poplatek za skládku v pol. č. 014101.2</t>
  </si>
  <si>
    <t>určeno dle PD: (540.0*0.001)=0.54 [A]</t>
  </si>
  <si>
    <t>- vodorovná a svislá doprava, přemístění, přeložení, manipulace s výkopkem a uložení na skládku (bez poplatku)</t>
  </si>
  <si>
    <t>17110</t>
  </si>
  <si>
    <t>ULOŽENÍ SYPANINY DO NÁSYPŮ SE ZHUTNĚNÍM
Zemina určená pro dosypávky a svahování s návazností na nový stav na úroveň pro rozprostření ornice</t>
  </si>
  <si>
    <t>určeno dle PD: (110.0*0.5)+(15.0*0.15)+(38.0*1.9*0.3)=78.91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</si>
  <si>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</si>
  <si>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</si>
  <si>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
Úprava pláně v místě nových zpevněných ploch a v místě nového chodníku z nezpevněným krytem</t>
  </si>
  <si>
    <t>určeno dle PD: 737.0+6.5+70.0+44.0+103.0+48.0=1 008.50 [A]</t>
  </si>
  <si>
    <t>položka zahrnuje úpravu pláně včetně vyrovnání výškových rozdílů. Míru zhutnění určuje projekt.</t>
  </si>
  <si>
    <t>18130</t>
  </si>
  <si>
    <t>ÚPRAVA PLÁNĚ BEZ ZHUTNĚNÍ
Úprava pláně nezpevněných ploch před ohumusováním a zatravněním</t>
  </si>
  <si>
    <t xml:space="preserve"> určeno dle PD: 97.0+445.0=542.00 [A]</t>
  </si>
  <si>
    <t>položka zahrnuje úpravu pláně včetně vyrovnání výškových rozdílů</t>
  </si>
  <si>
    <t>18230</t>
  </si>
  <si>
    <t>ROZPROSTŘENÍ ORNICE V ROVINĚ
Úprava plocha s nezpevněným povrchem v hranicích úprav vrstvou ornice v tl. 100 mm</t>
  </si>
  <si>
    <t>určeno dle PD: 445.0*0.1=44.50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</si>
  <si>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</si>
  <si>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</si>
  <si>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
Úprava nezpevněných ploch v hranicích úprav mimo plochy s úpravou těženým kamenivem praným
pol. vč. zálivky, pokosení a vyhrabání pokosu</t>
  </si>
  <si>
    <t>určeno dle PD: 445.0=445.00 [A]</t>
  </si>
  <si>
    <t>Zahrnuje dodání předepsané travní směsi, její výsev na ornici, zalévání, první pokosení, to vše bez ohledu na sklon terénu</t>
  </si>
  <si>
    <t>184A2</t>
  </si>
  <si>
    <t>VYSAZOVÁNÍ KEŘŮ LISTNATÝCH BEZ BALU VČETNĚ VÝKOPU JAMKY
Dle určení investora stavby bude provedena výsadba keřů - Euonymus fortunei (Brslen Fortuneův ) v místě zeleně s určením místa výsadby přímo na stavbě zástupcem investora. Uvažovaná hustota výsadby je 5 ks /m2 při velikosti rostliny 20 - 25 cm.</t>
  </si>
  <si>
    <t>určeno dle PD: 50 ks =50.00 [A]</t>
  </si>
  <si>
    <t>Položka vysazování keřů zahrnuje i hloubení jamek (min. rozměry pro keře 30/30/30cm) s event. výměnou půdy, s hnojením anorganickým hnojivem a přídavkem organického hnojiva min. 2kg pro keře, zálivku, kůly, a pod.
položka zahrnuje veškerý materiál, výrobky a polotovary, včetně mimostaveništní a vnitrostaveništní dopravy (rovněž přesuny), včetně naložení a složení, případně s uložením</t>
  </si>
  <si>
    <t>184B22</t>
  </si>
  <si>
    <t xml:space="preserve">VYSAZOVÁNÍ STROMŮ LISTNATÝCH V KONTEJNERU OBVOD KMENE DO 10CM, VÝŠ DO 1,7M
Dle určení investora stavby bude provedena náhradní výsadba stromů - Juniperus communis (Jalovec obecný) s min. výškou stromu 1,0 m v místě zeleně s určením místa výsadby přímo na stavbě zástupcem investora. </t>
  </si>
  <si>
    <t>určeno dle PD: 20 ks =20.00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</si>
  <si>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</si>
  <si>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18600</t>
  </si>
  <si>
    <t xml:space="preserve">ZALÉVÁNÍ VODOU
zalévání nových stromů a keřů min. počet zalití 1 za den po dobu 5 dnů </t>
  </si>
  <si>
    <t>určeno dle PD: ((20.0*1.0)+(50*0.25))*5=162.50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</si>
  <si>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</si>
  <si>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</si>
  <si>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21197</t>
  </si>
  <si>
    <t>OPLÁŠTĚNÍ ODVODŇOVACÍCH ŽEBER Z GEOTEXTILIE
Filtrační geotextílie pro opláštění vsakovacího trativodu
pol. vč. dovozu a provedení</t>
  </si>
  <si>
    <t>určeno dle PD: (120*(0.55+1.0+0.55+1.0))=372.00 [A]</t>
  </si>
  <si>
    <t>položka zahrnuje dodávku předepsané geotextilie, mimostaveništní a vnitrostaveništní dopravu a její uložení včetně potřebných přesahů (nezapočítávají se do výměry)</t>
  </si>
  <si>
    <t>21263</t>
  </si>
  <si>
    <t>TRATIVODY KOMPLET Z TRUB Z PLAST HMOT DN DO 150MM
Pomocná podélná drenáž uložená na dno vsakovacího trativodu podél komunikace u objektů č.p. 243 a 244 se zaústěním do stávající uliční vpusti, která bude upravena na revizní šachtu 
pol. vč. nákupu,dovozu a pokládky</t>
  </si>
  <si>
    <t>určeno dle PD: 55.0=55.00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</si>
  <si>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materiálem, případně vložení separační nebo drenážní vložky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</si>
  <si>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Vodorovné konstrukce</t>
  </si>
  <si>
    <t>45152</t>
  </si>
  <si>
    <t>PODKLADNÍ A VÝPLŇOVÉ VRSTVY Z KAMENIVA DRCENÉHO
Drcené kamenivo fr. 8-16 mm v tl. 100 mm provedená nad vsakovacím trativodem
pol. vč. dovozu materiálu a provedení</t>
  </si>
  <si>
    <t>určeno dle PD: (120*0.55*0.1)=6.60 [A]</t>
  </si>
  <si>
    <t>položka zahrnuje dodávku předepsaného kameniva, mimostaveništní a vnitrostaveništní dopravu a jeho uložení
není-li v zadávací dokumentaci uvedeno jinak, jedná se o nakupovaný materiál</t>
  </si>
  <si>
    <t>Komunikace</t>
  </si>
  <si>
    <t>56310</t>
  </si>
  <si>
    <t>VOZOVKOVÉ VRSTVY Z MECHANICKY ZPEVNĚNÉHO KAMENIVA
Konstrukční vrstva z mechanicky zpevněného kameniva v tl. 100 mm
pol. vč. dovozu a pokládky</t>
  </si>
  <si>
    <t>určeno dle PD typ C: 103.0*0.10=10.30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</si>
  <si>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</si>
  <si>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</si>
  <si>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
Konstrukční vrstva ze štěrkodrti ŠDb frakce 0-63 mm
pol. vč. dovozu a pokládky</t>
  </si>
  <si>
    <t>určeno dle PD: 
typ A: 737.0*0.25=184.25 [A]
typ B: (6.5+70.0+44.0)*0.15=18.08 [B]
typ C: 103.0*0.15=15.45 [C]
typ E: 48.0*0.15=7.20 [D]
typ F: 4.0*0.15=0.60 [E]
Celkem: A+B+C+D+E=225.58 [F]</t>
  </si>
  <si>
    <t>VOZOVKOVÉ VRSTVY ZE ŠTĚRKODRTI
Vrstava v tl. 100 mm z těženého kameniva praného frakce 32-63 mm
pol. vč. dovozu a pokládky</t>
  </si>
  <si>
    <t>určeno dle PD: 97.0*0.1=9.70 [A]</t>
  </si>
  <si>
    <t>VOZOVKOVÉ VRSTVY ZE ŠTĚRKODRTI
Zásyp rýhy vsakovacího trativodu štěrkem fr. 32-63 mm
pol. vč. dovozu materiálu a uložení do rýhy</t>
  </si>
  <si>
    <t>určeno dle PD: (120.0*0.55*1.0)=66.00 [A]</t>
  </si>
  <si>
    <t>56360</t>
  </si>
  <si>
    <t>VOZOVKOVÉ VRSTVY Z RECYKLOVANÉHO MATERIÁLU
Výškové doplnění v místě napojení vnitrobloku na ul. Soudní u objektu č.p. 241 v tl. 100 mm
pol. vč dovozu a provedení</t>
  </si>
  <si>
    <t>určeno dle PD: 4.0*0.1=0.40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</si>
  <si>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</si>
  <si>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572211</t>
  </si>
  <si>
    <t>SPOJOVACÍ POSTŘIK Z ASFALTU DO 0,5KG/M2
spojovací postřik asfaltový PSA 0,25 kg/m2
pol. vč. dovozu a pokládky</t>
  </si>
  <si>
    <t>určeno dle PD: 540.0=540.00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</si>
  <si>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</si>
  <si>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574A03</t>
  </si>
  <si>
    <t>ASFALTOVÝ BETON PRO OBRUSNÉ VRSTVY ACO 11
Asfaltový beton pro obrusné vrstvy ACO 11 v tl. 50 mm pro obnovu krytu v ul. Soudní
pol. vč. dovozu a pokládky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</si>
  <si>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</si>
  <si>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57623</t>
  </si>
  <si>
    <t xml:space="preserve">POSYP KAMENIVEM DRCENÝM 15KG/M2
Posyp drceným kamenivem fr. 4-8 mm v místě nezpevněného chodníku v prostoru vnitrobloku
pol. vč. dovozu a provedení </t>
  </si>
  <si>
    <t>určeno dle PD typ C: 103.0=103.00 [A]</t>
  </si>
  <si>
    <t>- dodání kameniva předepsané kvality a zrnitosti
- posyp předepsaným množstvím</t>
  </si>
  <si>
    <t>58221</t>
  </si>
  <si>
    <t>DLÁŽDĚNÉ KRYTY Z DROBNÝCH KOSTEK DO LOŽE Z KAMENIVA
Rozšíření stávajícího parkovacího z kamenné dlažby v ul. Bezručova v místě křižovatky s ul. Soudní z žulových kostek tl. 100 mm vč. lože z drceného kameniva fr. 4-8 mm
pol. vč. dovozu materiálu a položení</t>
  </si>
  <si>
    <t>určeno dle PD typ F: 4.0=4.00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</si>
  <si>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</si>
  <si>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582611</t>
  </si>
  <si>
    <t>KRYTY Z BETON DLAŽDIC SE ZÁMKEM ŠEDÝCH TL 60MM DO LOŽE Z KAM
chodník z betonové dlažby tl. 60 mm tvaru cihla vč. lože z drceného kameniva tl. 40 mm frakce 4-8 mm
pol. vč. dovozu materiálu a položení</t>
  </si>
  <si>
    <t xml:space="preserve">určeno dle PD typ B: (70.0+44.0) =114.00 [A] </t>
  </si>
  <si>
    <t>582612</t>
  </si>
  <si>
    <t>KRYTY Z BETON DLAŽDIC SE ZÁMKEM ŠEDÝCH TL 80MM DO LOŽE Z KAM
Komunikace v prostoru vnitrobloku vč. parkovacích pruhů a kolmých parkovacích stání z betonové dlažby tl. 80 mm tvaru cihla vč. lože z drceného kameniva tl. 40 mm frakce 4-8 mm
pol. vč. dovozu materiálu a položení</t>
  </si>
  <si>
    <t>určeno dle PD: 
typ A: 737.0=737.00 [A]
typ E: 48.0=48.00 [B]
Celkem: A+B=785.00 [C]</t>
  </si>
  <si>
    <t>582615</t>
  </si>
  <si>
    <t>KRYTY Z BETON DLAŽDIC SE ZÁMKEM BAREV TL 80MM DO LOŽE Z KAM
oddělení parkovacích stání z betonové dlažby tl. 80 mm tvaru cihla v červené barvě vč. lože z drceného kameniva tl. 40 mm frakce 4-8 mm
pol. vč. dovozu materiálu a položení</t>
  </si>
  <si>
    <t>určeno dle PD: (110*0.1)=11.00 [A]</t>
  </si>
  <si>
    <t>58261A</t>
  </si>
  <si>
    <t>KRYTY Z BETON DLAŽDIC SE ZÁMKEM BAREV RELIÉF TL 60MM DO LOŽE Z KAM
provedení prvků pro OSSPO ( varovné pásy ) z betonové reliéfní dlažby tl. 60 mm tvaru cihla v červené barvě vč. lože z drceného kameniva tl. 40 mm frakce 4-8 mm
pol. vč. dovozu materiálu a položení</t>
  </si>
  <si>
    <t>určeno dle PD: 6.5=6.50 [A]</t>
  </si>
  <si>
    <t>587206</t>
  </si>
  <si>
    <t>PŘEDLÁŽDĚNÍ KRYTU Z BETONOVÝCH DLAŽDIC SE ZÁMKEM
Předláždění stávajícího chodníku v ul. Soudní po výměně obruby vc šířce 0,50 m
pol. vč. rozebrání, očištění a případného doplnění stávající dlažby</t>
  </si>
  <si>
    <t xml:space="preserve">určeno dle PD konstrukce typ E: 48.0=48.00 [A] 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</si>
  <si>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</si>
  <si>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58920</t>
  </si>
  <si>
    <t>VÝPLŇ SPAR MODIFIKOVANÝM ASFALTEM
výplň spáry na rozhraní starého a nového krytu vozovky a výplň podél betonové obruby
pol. vč. dopravy materiálu a provedení</t>
  </si>
  <si>
    <t xml:space="preserve"> určeno dle PD: 220.0=220.00 [A]</t>
  </si>
  <si>
    <t>položka zahrnuje:
- dodávku předepsaného materiálu
- vyčištění a výplň spar tímto materiálem</t>
  </si>
  <si>
    <t>Přidružená stavební výroba</t>
  </si>
  <si>
    <t>711116</t>
  </si>
  <si>
    <t>IZOLACE BĚŽN KONSTR PROTI ZEM VLHK Z MĚKČ PVC
izolace ve styku težené kamenivo prané - fasády u objektů č.p. 240, 243, 244, 245 a 246 v celkové výšce ochrany min. 0,5 m
položka včetně dovozu a souvisejících prací s provedením izolace</t>
  </si>
  <si>
    <t>určeno dle PD: 110*0.6=66.00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</si>
  <si>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</si>
  <si>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Potrubí</t>
  </si>
  <si>
    <t>899111</t>
  </si>
  <si>
    <t>POKLOPY OCELOVÉ SAMOSTATNÉ
Výměna zakrytí stávající uliční vpusti v prostoru vnitrobloku s osazením nového poklopu vč. souvisejících vyrovnávacích  prstenců</t>
  </si>
  <si>
    <t>Položka zahrnuje dodávku a osazení předepsaného poklopu včetně rámu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</si>
  <si>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</si>
  <si>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</si>
  <si>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</si>
  <si>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</si>
  <si>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</si>
  <si>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89923</t>
  </si>
  <si>
    <t>VÝŠKOVÁ ÚPRAVA KRYCÍCH HRNCŮ</t>
  </si>
  <si>
    <t>Ostatní konstrukce a práce</t>
  </si>
  <si>
    <t>914121</t>
  </si>
  <si>
    <t>DOPRAVNÍ ZNAČKY ZÁKLADNÍ VELIKOSTI OCELOVÉ FÓLIE TŘ 1 - DODÁVKA A MONTÁŽ
Osazení nového svislého dopravního značení dle situace
pol. vč. dovozu DZ a osazení</t>
  </si>
  <si>
    <t>určeno dle PD:
B2 - Zákaz vjezdu všech vozidel: 2 ks =2.00 [A]
IP 4b - Jednosměrný provoz: 1 ks =1.00 [B]
IP 11b - Parkoviště kolmé nebo šikmé: 1 ks =1.00 [C]
Celkem: A+B+C=4.00 [D]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</si>
  <si>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</si>
  <si>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914921</t>
  </si>
  <si>
    <t>SLOUPKY A STOJKY DOPRAVNÍCH ZNAČEK Z OCEL TRUBEK DO PATKY - DODÁVKA A MONTÁŽ
Sloupky nového svislého dopravního značení
pol. vč. dovozu, zabetonování patky a zemních prací</t>
  </si>
  <si>
    <t>určeno dle PD: 2+1+1=4.00 [A]</t>
  </si>
  <si>
    <t>položka zahrnuje:
- sloupky a upevňovací zařízení včetně jejich osazení (betonová patka, zemní práce)
- u dočasných sloupků a upevňovacích zařízení údržbu po celou dobu trvání funkce, náhradu zničených nebo ztracených kusů, nutnou opravu poškozených částí</t>
  </si>
  <si>
    <t>917211</t>
  </si>
  <si>
    <t>ZÁHONOVÉ OBRUBY Z BETONOVÝCH OBRUBNÍKŮ ŠÍŘ 50MM
betonový obrubník 200x60x1000 mm uložení do betonového lože C 20/25-XF3 v tl. 150 mm
pol. vč. dovozu a provedení</t>
  </si>
  <si>
    <t>určeno dle PD: 164.0=164.00 [A]</t>
  </si>
  <si>
    <t>Položka zahrnuje:
dodání a pokládku betonových obrubníků o rozměrech předepsaných zadávací dokumentací
betonové lože i boční betonovou opěrku.</t>
  </si>
  <si>
    <t>917223</t>
  </si>
  <si>
    <t>SILNIČNÍ A CHODNÍKOVÉ OBRUBY Z BETONOVÝCH OBRUBNÍKŮ ŠÍŘ 100MM
betonový obrubník 250x100x1000 mm uložení do betonového lože C 20/25-XF3 v tl. 150 mm
pol. vč. dovozu a provedení</t>
  </si>
  <si>
    <t>určeno dle PD: 470.0=470.00 [A]</t>
  </si>
  <si>
    <t>917224</t>
  </si>
  <si>
    <t>SILNIČNÍ A CHODNÍKOVÉ OBRUBY Z BETONOVÝCH OBRUBNÍKŮ ŠÍŘ 150MM
betonový obrubník 250x150x1000 mm uložení do betonového lože C 20/25-XF3 v tl. 150 mm
pol. vč. dovozu a provedení</t>
  </si>
  <si>
    <t>určeno dle PD: 210.0=210.00 [A]</t>
  </si>
  <si>
    <t>919111</t>
  </si>
  <si>
    <t>ŘEZÁNÍ ASFALTOVÉHO KRYTU VOZOVEK TL DO 50MM
řezání v místě rozhraní nového a starého krytu vozovky a v místě osazení obruby v ul. Soudní u objektů č.p. 241 a 242.</t>
  </si>
  <si>
    <t>určeno dle PD: 130.0=130.00 [A]</t>
  </si>
  <si>
    <t>položka zahrnuje řezání vozovkové vrstvy v předepsané tloušťce, včetně spotřeby vody</t>
  </si>
  <si>
    <t>96616</t>
  </si>
  <si>
    <t>BOURÁNÍ KONSTRUKCÍ ZE ŽELEZOBETONU
odstranění stávajících zpevněných ploch v prostoru kontejnérového stání ze železobetonu v tl. 250 mm
pol. vč. odvozu a likvidace materiálu.  Poplatek za skládku viz. položba č. 014101.3</t>
  </si>
  <si>
    <t>určeno dle PD: (15*0.25)=3.75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</si>
  <si>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</si>
  <si>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96618</t>
  </si>
  <si>
    <t xml:space="preserve">BOURÁNÍ KONSTRUKCÍ KOVOVÝCH
Odstranění stávajícího kovového zastřešení prostoru pro kontejnéry
pol. vč. odvozu a likvidace materiálu
</t>
  </si>
  <si>
    <t>určeno dle PD: 1+2+2=5.00 [A]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</si>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</sst>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205" sqref="H205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/>
      <c r="E4" s="1" t="s">
        <v>6</v>
      </c>
    </row>
    <row r="5" spans="1:5" ht="12.75" customHeight="1">
      <c r="A5" t="s">
        <v>3</v>
      </c>
      <c r="C5" s="1" t="s">
        <v>7</v>
      </c>
      <c r="D5" s="1"/>
      <c r="E5" s="1" t="s">
        <v>6</v>
      </c>
    </row>
    <row r="6" spans="1:5" ht="12.75" customHeight="1">
      <c r="A6" t="s">
        <v>4</v>
      </c>
      <c r="C6" s="1" t="s">
        <v>8</v>
      </c>
      <c r="D6" s="1"/>
      <c r="E6" s="1" t="s">
        <v>9</v>
      </c>
    </row>
    <row r="7" spans="3:5" ht="12.75" customHeight="1">
      <c r="C7" s="1"/>
      <c r="D7" s="1"/>
      <c r="E7" s="1"/>
    </row>
    <row r="8" spans="1:9" ht="12.75" customHeight="1">
      <c r="A8" s="11" t="s">
        <v>10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/>
    </row>
    <row r="9" spans="1:9" ht="14.25">
      <c r="A9" s="11"/>
      <c r="B9" s="11"/>
      <c r="C9" s="11"/>
      <c r="D9" s="11"/>
      <c r="E9" s="11"/>
      <c r="F9" s="11"/>
      <c r="G9" s="11"/>
      <c r="H9" s="3" t="s">
        <v>19</v>
      </c>
      <c r="I9" s="3" t="s">
        <v>20</v>
      </c>
    </row>
    <row r="10" spans="1:9" ht="14.2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30</v>
      </c>
      <c r="D11" s="4"/>
      <c r="E11" s="4" t="s">
        <v>29</v>
      </c>
      <c r="F11" s="4"/>
      <c r="G11" s="6"/>
      <c r="H11" s="4"/>
      <c r="I11" s="6"/>
    </row>
    <row r="12" spans="1:9" ht="63.75">
      <c r="A12" s="8">
        <v>1</v>
      </c>
      <c r="B12" s="8" t="s">
        <v>31</v>
      </c>
      <c r="C12" s="8" t="s">
        <v>32</v>
      </c>
      <c r="D12" s="8" t="s">
        <v>11</v>
      </c>
      <c r="E12" s="8" t="s">
        <v>33</v>
      </c>
      <c r="F12" s="8" t="s">
        <v>34</v>
      </c>
      <c r="G12" s="5">
        <v>27</v>
      </c>
      <c r="H12" s="7">
        <v>0</v>
      </c>
      <c r="I12" s="5">
        <f>ROUND((H12*G12),2)</f>
        <v>0</v>
      </c>
    </row>
    <row r="13" ht="12.75">
      <c r="E13" s="9" t="s">
        <v>35</v>
      </c>
    </row>
    <row r="14" ht="25.5">
      <c r="E14" s="9" t="s">
        <v>36</v>
      </c>
    </row>
    <row r="15" spans="1:9" ht="63.75">
      <c r="A15" s="8">
        <v>2</v>
      </c>
      <c r="B15" s="8" t="s">
        <v>31</v>
      </c>
      <c r="C15" s="8" t="s">
        <v>32</v>
      </c>
      <c r="D15" s="8" t="s">
        <v>21</v>
      </c>
      <c r="E15" s="8" t="s">
        <v>37</v>
      </c>
      <c r="F15" s="8" t="s">
        <v>34</v>
      </c>
      <c r="G15" s="5">
        <v>359.82</v>
      </c>
      <c r="H15" s="7">
        <v>0</v>
      </c>
      <c r="I15" s="5">
        <f>ROUND((H15*G15),2)</f>
        <v>0</v>
      </c>
    </row>
    <row r="16" ht="12.75">
      <c r="E16" s="9" t="s">
        <v>38</v>
      </c>
    </row>
    <row r="17" ht="25.5">
      <c r="E17" s="9" t="s">
        <v>36</v>
      </c>
    </row>
    <row r="18" spans="1:9" ht="51">
      <c r="A18" s="8">
        <v>3</v>
      </c>
      <c r="B18" s="8" t="s">
        <v>31</v>
      </c>
      <c r="C18" s="8" t="s">
        <v>32</v>
      </c>
      <c r="D18" s="8" t="s">
        <v>22</v>
      </c>
      <c r="E18" s="8" t="s">
        <v>39</v>
      </c>
      <c r="F18" s="8" t="s">
        <v>34</v>
      </c>
      <c r="G18" s="5">
        <v>3.75</v>
      </c>
      <c r="H18" s="7">
        <v>0</v>
      </c>
      <c r="I18" s="5">
        <f>ROUND((H18*G18),2)</f>
        <v>0</v>
      </c>
    </row>
    <row r="19" ht="12.75">
      <c r="E19" s="9" t="s">
        <v>40</v>
      </c>
    </row>
    <row r="20" ht="25.5">
      <c r="E20" s="9" t="s">
        <v>36</v>
      </c>
    </row>
    <row r="21" spans="1:9" ht="25.5">
      <c r="A21" s="8">
        <v>4</v>
      </c>
      <c r="B21" s="8" t="s">
        <v>31</v>
      </c>
      <c r="C21" s="8" t="s">
        <v>41</v>
      </c>
      <c r="D21" s="8" t="s">
        <v>42</v>
      </c>
      <c r="E21" s="8" t="s">
        <v>43</v>
      </c>
      <c r="F21" s="8" t="s">
        <v>44</v>
      </c>
      <c r="G21" s="5">
        <v>3</v>
      </c>
      <c r="H21" s="7">
        <v>0</v>
      </c>
      <c r="I21" s="5">
        <f>ROUND((H21*G21),2)</f>
        <v>0</v>
      </c>
    </row>
    <row r="22" ht="12.75">
      <c r="E22" s="9" t="s">
        <v>45</v>
      </c>
    </row>
    <row r="23" spans="1:9" ht="102">
      <c r="A23" s="8">
        <v>5</v>
      </c>
      <c r="B23" s="8" t="s">
        <v>31</v>
      </c>
      <c r="C23" s="8" t="s">
        <v>46</v>
      </c>
      <c r="D23" s="8" t="s">
        <v>42</v>
      </c>
      <c r="E23" s="8" t="s">
        <v>47</v>
      </c>
      <c r="F23" s="8" t="s">
        <v>44</v>
      </c>
      <c r="G23" s="5">
        <v>1</v>
      </c>
      <c r="H23" s="7">
        <v>0</v>
      </c>
      <c r="I23" s="5">
        <f>ROUND((H23*G23),2)</f>
        <v>0</v>
      </c>
    </row>
    <row r="24" ht="12.75">
      <c r="E24" s="9" t="s">
        <v>48</v>
      </c>
    </row>
    <row r="25" spans="1:9" ht="102">
      <c r="A25" s="8">
        <v>6</v>
      </c>
      <c r="B25" s="8" t="s">
        <v>31</v>
      </c>
      <c r="C25" s="8" t="s">
        <v>49</v>
      </c>
      <c r="D25" s="8" t="s">
        <v>42</v>
      </c>
      <c r="E25" s="8" t="s">
        <v>50</v>
      </c>
      <c r="F25" s="8" t="s">
        <v>44</v>
      </c>
      <c r="G25" s="5">
        <v>1</v>
      </c>
      <c r="H25" s="7">
        <v>0</v>
      </c>
      <c r="I25" s="5">
        <f>ROUND((H25*G25),2)</f>
        <v>0</v>
      </c>
    </row>
    <row r="26" ht="12.75">
      <c r="E26" s="9" t="s">
        <v>48</v>
      </c>
    </row>
    <row r="27" spans="1:9" ht="25.5">
      <c r="A27" s="8">
        <v>7</v>
      </c>
      <c r="B27" s="8" t="s">
        <v>31</v>
      </c>
      <c r="C27" s="8" t="s">
        <v>51</v>
      </c>
      <c r="D27" s="8" t="s">
        <v>11</v>
      </c>
      <c r="E27" s="8" t="s">
        <v>52</v>
      </c>
      <c r="F27" s="8" t="s">
        <v>44</v>
      </c>
      <c r="G27" s="5">
        <v>1</v>
      </c>
      <c r="H27" s="7">
        <v>0</v>
      </c>
      <c r="I27" s="5">
        <f>ROUND((H27*G27),2)</f>
        <v>0</v>
      </c>
    </row>
    <row r="28" ht="12.75">
      <c r="E28" s="9" t="s">
        <v>53</v>
      </c>
    </row>
    <row r="29" spans="1:9" ht="25.5">
      <c r="A29" s="8">
        <v>8</v>
      </c>
      <c r="B29" s="8" t="s">
        <v>31</v>
      </c>
      <c r="C29" s="8" t="s">
        <v>51</v>
      </c>
      <c r="D29" s="8" t="s">
        <v>21</v>
      </c>
      <c r="E29" s="8" t="s">
        <v>54</v>
      </c>
      <c r="F29" s="8" t="s">
        <v>44</v>
      </c>
      <c r="G29" s="5">
        <v>1</v>
      </c>
      <c r="H29" s="7">
        <v>0</v>
      </c>
      <c r="I29" s="5">
        <f>ROUND((H29*G29),2)</f>
        <v>0</v>
      </c>
    </row>
    <row r="30" ht="12.75">
      <c r="E30" s="9" t="s">
        <v>53</v>
      </c>
    </row>
    <row r="31" spans="1:9" ht="51">
      <c r="A31" s="8">
        <v>9</v>
      </c>
      <c r="B31" s="8" t="s">
        <v>31</v>
      </c>
      <c r="C31" s="8" t="s">
        <v>55</v>
      </c>
      <c r="D31" s="8" t="s">
        <v>42</v>
      </c>
      <c r="E31" s="8" t="s">
        <v>56</v>
      </c>
      <c r="F31" s="8" t="s">
        <v>44</v>
      </c>
      <c r="G31" s="5">
        <v>1</v>
      </c>
      <c r="H31" s="7">
        <v>0</v>
      </c>
      <c r="I31" s="5">
        <f>ROUND((H31*G31),2)</f>
        <v>0</v>
      </c>
    </row>
    <row r="32" ht="12.75">
      <c r="E32" s="9" t="s">
        <v>53</v>
      </c>
    </row>
    <row r="33" spans="1:9" ht="25.5">
      <c r="A33" s="8">
        <v>10</v>
      </c>
      <c r="B33" s="8" t="s">
        <v>31</v>
      </c>
      <c r="C33" s="8" t="s">
        <v>57</v>
      </c>
      <c r="D33" s="8" t="s">
        <v>42</v>
      </c>
      <c r="E33" s="8" t="s">
        <v>58</v>
      </c>
      <c r="F33" s="8" t="s">
        <v>44</v>
      </c>
      <c r="G33" s="5">
        <v>1</v>
      </c>
      <c r="H33" s="7">
        <v>0</v>
      </c>
      <c r="I33" s="5">
        <f>ROUND((H33*G33),2)</f>
        <v>0</v>
      </c>
    </row>
    <row r="34" ht="12.75">
      <c r="E34" s="9" t="s">
        <v>59</v>
      </c>
    </row>
    <row r="35" spans="1:16" ht="12.75" customHeight="1">
      <c r="A35" s="10"/>
      <c r="B35" s="10"/>
      <c r="C35" s="10" t="s">
        <v>30</v>
      </c>
      <c r="D35" s="10"/>
      <c r="E35" s="10" t="s">
        <v>29</v>
      </c>
      <c r="F35" s="10"/>
      <c r="G35" s="10"/>
      <c r="H35" s="10"/>
      <c r="I35" s="10">
        <f>SUM(I12:I34)</f>
        <v>0</v>
      </c>
      <c r="P35">
        <f>SUM(P12:P34)</f>
        <v>0</v>
      </c>
    </row>
    <row r="37" spans="1:9" ht="12.75" customHeight="1">
      <c r="A37" s="4"/>
      <c r="B37" s="4"/>
      <c r="C37" s="4" t="s">
        <v>11</v>
      </c>
      <c r="D37" s="4"/>
      <c r="E37" s="4" t="s">
        <v>60</v>
      </c>
      <c r="F37" s="4"/>
      <c r="G37" s="6"/>
      <c r="H37" s="4"/>
      <c r="I37" s="6"/>
    </row>
    <row r="38" spans="1:9" ht="25.5">
      <c r="A38" s="8">
        <v>11</v>
      </c>
      <c r="B38" s="8" t="s">
        <v>31</v>
      </c>
      <c r="C38" s="8" t="s">
        <v>61</v>
      </c>
      <c r="D38" s="8" t="s">
        <v>42</v>
      </c>
      <c r="E38" s="8" t="s">
        <v>62</v>
      </c>
      <c r="F38" s="8" t="s">
        <v>63</v>
      </c>
      <c r="G38" s="5">
        <v>38.5</v>
      </c>
      <c r="H38" s="7">
        <v>0</v>
      </c>
      <c r="I38" s="5">
        <f>ROUND((H38*G38),2)</f>
        <v>0</v>
      </c>
    </row>
    <row r="39" ht="12.75">
      <c r="E39" s="9" t="s">
        <v>64</v>
      </c>
    </row>
    <row r="40" ht="38.25">
      <c r="E40" s="9" t="s">
        <v>65</v>
      </c>
    </row>
    <row r="41" spans="1:9" ht="38.25">
      <c r="A41" s="8">
        <v>12</v>
      </c>
      <c r="B41" s="8" t="s">
        <v>31</v>
      </c>
      <c r="C41" s="8" t="s">
        <v>66</v>
      </c>
      <c r="D41" s="8" t="s">
        <v>42</v>
      </c>
      <c r="E41" s="8" t="s">
        <v>67</v>
      </c>
      <c r="F41" s="8" t="s">
        <v>68</v>
      </c>
      <c r="G41" s="5">
        <v>2</v>
      </c>
      <c r="H41" s="7">
        <v>0</v>
      </c>
      <c r="I41" s="5">
        <f>ROUND((H41*G41),2)</f>
        <v>0</v>
      </c>
    </row>
    <row r="42" ht="76.5">
      <c r="E42" s="9" t="s">
        <v>69</v>
      </c>
    </row>
    <row r="43" spans="1:9" ht="25.5">
      <c r="A43" s="8">
        <v>13</v>
      </c>
      <c r="B43" s="8" t="s">
        <v>31</v>
      </c>
      <c r="C43" s="8" t="s">
        <v>70</v>
      </c>
      <c r="D43" s="8" t="s">
        <v>42</v>
      </c>
      <c r="E43" s="8" t="s">
        <v>71</v>
      </c>
      <c r="F43" s="8" t="s">
        <v>68</v>
      </c>
      <c r="G43" s="5">
        <v>2</v>
      </c>
      <c r="H43" s="7">
        <v>0</v>
      </c>
      <c r="I43" s="5">
        <f>ROUND((H43*G43),2)</f>
        <v>0</v>
      </c>
    </row>
    <row r="44" ht="89.25">
      <c r="E44" s="9" t="s">
        <v>72</v>
      </c>
    </row>
    <row r="45" spans="1:9" ht="51">
      <c r="A45" s="8">
        <v>14</v>
      </c>
      <c r="B45" s="8" t="s">
        <v>31</v>
      </c>
      <c r="C45" s="8" t="s">
        <v>73</v>
      </c>
      <c r="D45" s="8" t="s">
        <v>42</v>
      </c>
      <c r="E45" s="8" t="s">
        <v>74</v>
      </c>
      <c r="F45" s="8" t="s">
        <v>34</v>
      </c>
      <c r="G45" s="5">
        <v>30.75</v>
      </c>
      <c r="H45" s="7">
        <v>0</v>
      </c>
      <c r="I45" s="5">
        <f>ROUND((H45*G45),2)</f>
        <v>0</v>
      </c>
    </row>
    <row r="46" ht="12.75">
      <c r="E46" s="9" t="s">
        <v>75</v>
      </c>
    </row>
    <row r="47" ht="63.75">
      <c r="E47" s="9" t="s">
        <v>76</v>
      </c>
    </row>
    <row r="48" spans="1:9" ht="51">
      <c r="A48" s="8">
        <v>15</v>
      </c>
      <c r="B48" s="8" t="s">
        <v>31</v>
      </c>
      <c r="C48" s="8" t="s">
        <v>77</v>
      </c>
      <c r="D48" s="8" t="s">
        <v>42</v>
      </c>
      <c r="E48" s="8" t="s">
        <v>78</v>
      </c>
      <c r="F48" s="8" t="s">
        <v>34</v>
      </c>
      <c r="G48" s="5">
        <v>236.8</v>
      </c>
      <c r="H48" s="7">
        <v>0</v>
      </c>
      <c r="I48" s="5">
        <f>ROUND((H48*G48),2)</f>
        <v>0</v>
      </c>
    </row>
    <row r="49" ht="12.75">
      <c r="E49" s="9" t="s">
        <v>79</v>
      </c>
    </row>
    <row r="50" ht="63.75">
      <c r="E50" s="9" t="s">
        <v>76</v>
      </c>
    </row>
    <row r="51" spans="1:9" ht="38.25">
      <c r="A51" s="8">
        <v>16</v>
      </c>
      <c r="B51" s="8" t="s">
        <v>31</v>
      </c>
      <c r="C51" s="8" t="s">
        <v>80</v>
      </c>
      <c r="D51" s="8" t="s">
        <v>42</v>
      </c>
      <c r="E51" s="8" t="s">
        <v>81</v>
      </c>
      <c r="F51" s="8" t="s">
        <v>82</v>
      </c>
      <c r="G51" s="5">
        <v>100</v>
      </c>
      <c r="H51" s="7">
        <v>0</v>
      </c>
      <c r="I51" s="5">
        <f>ROUND((H51*G51),2)</f>
        <v>0</v>
      </c>
    </row>
    <row r="52" ht="12.75">
      <c r="E52" s="9" t="s">
        <v>83</v>
      </c>
    </row>
    <row r="53" ht="63.75">
      <c r="E53" s="9" t="s">
        <v>76</v>
      </c>
    </row>
    <row r="54" spans="1:9" ht="38.25">
      <c r="A54" s="8">
        <v>17</v>
      </c>
      <c r="B54" s="8" t="s">
        <v>31</v>
      </c>
      <c r="C54" s="8" t="s">
        <v>84</v>
      </c>
      <c r="D54" s="8" t="s">
        <v>42</v>
      </c>
      <c r="E54" s="8" t="s">
        <v>85</v>
      </c>
      <c r="F54" s="8" t="s">
        <v>82</v>
      </c>
      <c r="G54" s="5">
        <v>100</v>
      </c>
      <c r="H54" s="7">
        <v>0</v>
      </c>
      <c r="I54" s="5">
        <f>ROUND((H54*G54),2)</f>
        <v>0</v>
      </c>
    </row>
    <row r="55" ht="12.75">
      <c r="E55" s="9" t="s">
        <v>86</v>
      </c>
    </row>
    <row r="56" ht="63.75">
      <c r="E56" s="9" t="s">
        <v>76</v>
      </c>
    </row>
    <row r="57" spans="1:9" ht="51">
      <c r="A57" s="8">
        <v>18</v>
      </c>
      <c r="B57" s="8" t="s">
        <v>31</v>
      </c>
      <c r="C57" s="8" t="s">
        <v>87</v>
      </c>
      <c r="D57" s="8" t="s">
        <v>42</v>
      </c>
      <c r="E57" s="8" t="s">
        <v>88</v>
      </c>
      <c r="F57" s="8" t="s">
        <v>34</v>
      </c>
      <c r="G57" s="5">
        <v>27</v>
      </c>
      <c r="H57" s="7">
        <v>0</v>
      </c>
      <c r="I57" s="5">
        <f>ROUND((H57*G57),2)</f>
        <v>0</v>
      </c>
    </row>
    <row r="58" ht="12.75">
      <c r="E58" s="9" t="s">
        <v>89</v>
      </c>
    </row>
    <row r="59" ht="63.75">
      <c r="E59" s="9" t="s">
        <v>76</v>
      </c>
    </row>
    <row r="60" spans="1:9" ht="51">
      <c r="A60" s="8">
        <v>19</v>
      </c>
      <c r="B60" s="8" t="s">
        <v>31</v>
      </c>
      <c r="C60" s="8" t="s">
        <v>90</v>
      </c>
      <c r="D60" s="8" t="s">
        <v>42</v>
      </c>
      <c r="E60" s="8" t="s">
        <v>91</v>
      </c>
      <c r="F60" s="8" t="s">
        <v>34</v>
      </c>
      <c r="G60" s="5">
        <v>64</v>
      </c>
      <c r="H60" s="7">
        <v>0</v>
      </c>
      <c r="I60" s="5">
        <f>ROUND((H60*G60),2)</f>
        <v>0</v>
      </c>
    </row>
    <row r="61" ht="12.75">
      <c r="E61" s="9" t="s">
        <v>92</v>
      </c>
    </row>
    <row r="62" ht="25.5">
      <c r="E62" s="9" t="s">
        <v>93</v>
      </c>
    </row>
    <row r="63" spans="1:9" ht="63.75">
      <c r="A63" s="8">
        <v>20</v>
      </c>
      <c r="B63" s="8" t="s">
        <v>31</v>
      </c>
      <c r="C63" s="8" t="s">
        <v>94</v>
      </c>
      <c r="D63" s="8" t="s">
        <v>42</v>
      </c>
      <c r="E63" s="8" t="s">
        <v>95</v>
      </c>
      <c r="F63" s="8" t="s">
        <v>34</v>
      </c>
      <c r="G63" s="5">
        <v>201.39</v>
      </c>
      <c r="H63" s="7">
        <v>0</v>
      </c>
      <c r="I63" s="5">
        <f>ROUND((H63*G63),2)</f>
        <v>0</v>
      </c>
    </row>
    <row r="64" ht="38.25">
      <c r="E64" s="9" t="s">
        <v>96</v>
      </c>
    </row>
    <row r="65" ht="369.75">
      <c r="E65" s="9" t="s">
        <v>97</v>
      </c>
    </row>
    <row r="66" spans="1:9" ht="38.25">
      <c r="A66" s="8">
        <v>21</v>
      </c>
      <c r="B66" s="8" t="s">
        <v>31</v>
      </c>
      <c r="C66" s="8" t="s">
        <v>98</v>
      </c>
      <c r="D66" s="8" t="s">
        <v>42</v>
      </c>
      <c r="E66" s="8" t="s">
        <v>99</v>
      </c>
      <c r="F66" s="8" t="s">
        <v>34</v>
      </c>
      <c r="G66" s="5">
        <v>0.54</v>
      </c>
      <c r="H66" s="7">
        <v>0</v>
      </c>
      <c r="I66" s="5">
        <f>ROUND((H66*G66),2)</f>
        <v>0</v>
      </c>
    </row>
    <row r="67" ht="12.75">
      <c r="E67" s="9" t="s">
        <v>100</v>
      </c>
    </row>
    <row r="68" ht="25.5">
      <c r="E68" s="9" t="s">
        <v>101</v>
      </c>
    </row>
    <row r="69" spans="1:9" ht="38.25">
      <c r="A69" s="8">
        <v>22</v>
      </c>
      <c r="B69" s="8" t="s">
        <v>31</v>
      </c>
      <c r="C69" s="8" t="s">
        <v>102</v>
      </c>
      <c r="D69" s="8" t="s">
        <v>42</v>
      </c>
      <c r="E69" s="8" t="s">
        <v>103</v>
      </c>
      <c r="F69" s="8" t="s">
        <v>34</v>
      </c>
      <c r="G69" s="5">
        <v>78.91</v>
      </c>
      <c r="H69" s="7">
        <v>0</v>
      </c>
      <c r="I69" s="5">
        <f>ROUND((H69*G69),2)</f>
        <v>0</v>
      </c>
    </row>
    <row r="70" ht="12.75">
      <c r="E70" s="9" t="s">
        <v>104</v>
      </c>
    </row>
    <row r="71" ht="267.75">
      <c r="E71" s="9" t="s">
        <v>105</v>
      </c>
    </row>
    <row r="72" spans="1:9" ht="38.25">
      <c r="A72" s="8">
        <v>23</v>
      </c>
      <c r="B72" s="8" t="s">
        <v>31</v>
      </c>
      <c r="C72" s="8" t="s">
        <v>106</v>
      </c>
      <c r="D72" s="8" t="s">
        <v>42</v>
      </c>
      <c r="E72" s="8" t="s">
        <v>107</v>
      </c>
      <c r="F72" s="8" t="s">
        <v>63</v>
      </c>
      <c r="G72" s="5">
        <v>1008.5</v>
      </c>
      <c r="H72" s="7">
        <v>0</v>
      </c>
      <c r="I72" s="5">
        <f>ROUND((H72*G72),2)</f>
        <v>0</v>
      </c>
    </row>
    <row r="73" ht="12.75">
      <c r="E73" s="9" t="s">
        <v>108</v>
      </c>
    </row>
    <row r="74" ht="25.5">
      <c r="E74" s="9" t="s">
        <v>109</v>
      </c>
    </row>
    <row r="75" spans="1:9" ht="25.5">
      <c r="A75" s="8">
        <v>24</v>
      </c>
      <c r="B75" s="8" t="s">
        <v>31</v>
      </c>
      <c r="C75" s="8" t="s">
        <v>110</v>
      </c>
      <c r="D75" s="8" t="s">
        <v>42</v>
      </c>
      <c r="E75" s="8" t="s">
        <v>111</v>
      </c>
      <c r="F75" s="8" t="s">
        <v>63</v>
      </c>
      <c r="G75" s="5">
        <v>542</v>
      </c>
      <c r="H75" s="7">
        <v>0</v>
      </c>
      <c r="I75" s="5">
        <f>ROUND((H75*G75),2)</f>
        <v>0</v>
      </c>
    </row>
    <row r="76" ht="12.75">
      <c r="E76" s="9" t="s">
        <v>112</v>
      </c>
    </row>
    <row r="77" ht="12.75">
      <c r="E77" s="9" t="s">
        <v>113</v>
      </c>
    </row>
    <row r="78" spans="1:9" ht="25.5">
      <c r="A78" s="8">
        <v>25</v>
      </c>
      <c r="B78" s="8" t="s">
        <v>31</v>
      </c>
      <c r="C78" s="8" t="s">
        <v>114</v>
      </c>
      <c r="D78" s="8" t="s">
        <v>42</v>
      </c>
      <c r="E78" s="8" t="s">
        <v>115</v>
      </c>
      <c r="F78" s="8" t="s">
        <v>34</v>
      </c>
      <c r="G78" s="5">
        <v>44.5</v>
      </c>
      <c r="H78" s="7">
        <v>0</v>
      </c>
      <c r="I78" s="5">
        <f>ROUND((H78*G78),2)</f>
        <v>0</v>
      </c>
    </row>
    <row r="79" ht="12.75">
      <c r="E79" s="9" t="s">
        <v>116</v>
      </c>
    </row>
    <row r="80" ht="38.25">
      <c r="E80" s="9" t="s">
        <v>117</v>
      </c>
    </row>
    <row r="81" spans="1:9" ht="51">
      <c r="A81" s="8">
        <v>26</v>
      </c>
      <c r="B81" s="8" t="s">
        <v>31</v>
      </c>
      <c r="C81" s="8" t="s">
        <v>118</v>
      </c>
      <c r="D81" s="8" t="s">
        <v>42</v>
      </c>
      <c r="E81" s="8" t="s">
        <v>119</v>
      </c>
      <c r="F81" s="8" t="s">
        <v>63</v>
      </c>
      <c r="G81" s="5">
        <v>445</v>
      </c>
      <c r="H81" s="7">
        <v>0</v>
      </c>
      <c r="I81" s="5">
        <f>ROUND((H81*G81),2)</f>
        <v>0</v>
      </c>
    </row>
    <row r="82" ht="12.75">
      <c r="E82" s="9" t="s">
        <v>120</v>
      </c>
    </row>
    <row r="83" ht="25.5">
      <c r="E83" s="9" t="s">
        <v>121</v>
      </c>
    </row>
    <row r="84" spans="1:9" ht="51">
      <c r="A84" s="8">
        <v>27</v>
      </c>
      <c r="B84" s="8" t="s">
        <v>31</v>
      </c>
      <c r="C84" s="8" t="s">
        <v>122</v>
      </c>
      <c r="D84" s="8" t="s">
        <v>42</v>
      </c>
      <c r="E84" s="8" t="s">
        <v>123</v>
      </c>
      <c r="F84" s="8" t="s">
        <v>68</v>
      </c>
      <c r="G84" s="5">
        <v>50</v>
      </c>
      <c r="H84" s="7">
        <v>0</v>
      </c>
      <c r="I84" s="5">
        <f>ROUND((H84*G84),2)</f>
        <v>0</v>
      </c>
    </row>
    <row r="85" ht="12.75">
      <c r="E85" s="9" t="s">
        <v>124</v>
      </c>
    </row>
    <row r="86" ht="76.5">
      <c r="E86" s="9" t="s">
        <v>125</v>
      </c>
    </row>
    <row r="87" spans="1:9" ht="63.75">
      <c r="A87" s="8">
        <v>28</v>
      </c>
      <c r="B87" s="8" t="s">
        <v>31</v>
      </c>
      <c r="C87" s="8" t="s">
        <v>126</v>
      </c>
      <c r="D87" s="8" t="s">
        <v>42</v>
      </c>
      <c r="E87" s="8" t="s">
        <v>127</v>
      </c>
      <c r="F87" s="8" t="s">
        <v>68</v>
      </c>
      <c r="G87" s="5">
        <v>20</v>
      </c>
      <c r="H87" s="7">
        <v>0</v>
      </c>
      <c r="I87" s="5">
        <f>ROUND((H87*G87),2)</f>
        <v>0</v>
      </c>
    </row>
    <row r="88" ht="12.75">
      <c r="E88" s="9" t="s">
        <v>128</v>
      </c>
    </row>
    <row r="89" ht="102">
      <c r="E89" s="9" t="s">
        <v>129</v>
      </c>
    </row>
    <row r="90" spans="1:9" ht="25.5">
      <c r="A90" s="8">
        <v>29</v>
      </c>
      <c r="B90" s="8" t="s">
        <v>31</v>
      </c>
      <c r="C90" s="8" t="s">
        <v>130</v>
      </c>
      <c r="D90" s="8" t="s">
        <v>42</v>
      </c>
      <c r="E90" s="8" t="s">
        <v>131</v>
      </c>
      <c r="F90" s="8" t="s">
        <v>63</v>
      </c>
      <c r="G90" s="5">
        <v>162.5</v>
      </c>
      <c r="H90" s="7">
        <v>0</v>
      </c>
      <c r="I90" s="5">
        <f>ROUND((H90*G90),2)</f>
        <v>0</v>
      </c>
    </row>
    <row r="91" ht="12.75">
      <c r="E91" s="9" t="s">
        <v>132</v>
      </c>
    </row>
    <row r="92" ht="38.25">
      <c r="E92" s="9" t="s">
        <v>133</v>
      </c>
    </row>
    <row r="93" spans="1:16" ht="12.75" customHeight="1">
      <c r="A93" s="10"/>
      <c r="B93" s="10"/>
      <c r="C93" s="10" t="s">
        <v>11</v>
      </c>
      <c r="D93" s="10"/>
      <c r="E93" s="10" t="s">
        <v>60</v>
      </c>
      <c r="F93" s="10"/>
      <c r="G93" s="10"/>
      <c r="H93" s="10"/>
      <c r="I93" s="10">
        <f>SUM(I38:I92)</f>
        <v>0</v>
      </c>
      <c r="P93">
        <f>SUM(P38:P92)</f>
        <v>0</v>
      </c>
    </row>
    <row r="95" spans="1:9" ht="12.75" customHeight="1">
      <c r="A95" s="4"/>
      <c r="B95" s="4"/>
      <c r="C95" s="4" t="s">
        <v>21</v>
      </c>
      <c r="D95" s="4"/>
      <c r="E95" s="4" t="s">
        <v>134</v>
      </c>
      <c r="F95" s="4"/>
      <c r="G95" s="6"/>
      <c r="H95" s="4"/>
      <c r="I95" s="6"/>
    </row>
    <row r="96" spans="1:9" ht="38.25">
      <c r="A96" s="8">
        <v>30</v>
      </c>
      <c r="B96" s="8" t="s">
        <v>31</v>
      </c>
      <c r="C96" s="8" t="s">
        <v>135</v>
      </c>
      <c r="D96" s="8" t="s">
        <v>42</v>
      </c>
      <c r="E96" s="8" t="s">
        <v>136</v>
      </c>
      <c r="F96" s="8" t="s">
        <v>63</v>
      </c>
      <c r="G96" s="5">
        <v>372</v>
      </c>
      <c r="H96" s="7">
        <v>0</v>
      </c>
      <c r="I96" s="5">
        <f>ROUND((H96*G96),2)</f>
        <v>0</v>
      </c>
    </row>
    <row r="97" ht="12.75">
      <c r="E97" s="9" t="s">
        <v>137</v>
      </c>
    </row>
    <row r="98" ht="25.5">
      <c r="E98" s="9" t="s">
        <v>138</v>
      </c>
    </row>
    <row r="99" spans="1:9" ht="63.75">
      <c r="A99" s="8">
        <v>31</v>
      </c>
      <c r="B99" s="8" t="s">
        <v>31</v>
      </c>
      <c r="C99" s="8" t="s">
        <v>139</v>
      </c>
      <c r="D99" s="8" t="s">
        <v>42</v>
      </c>
      <c r="E99" s="8" t="s">
        <v>140</v>
      </c>
      <c r="F99" s="8" t="s">
        <v>82</v>
      </c>
      <c r="G99" s="5">
        <v>55</v>
      </c>
      <c r="H99" s="7">
        <v>0</v>
      </c>
      <c r="I99" s="5">
        <f>ROUND((H99*G99),2)</f>
        <v>0</v>
      </c>
    </row>
    <row r="100" ht="12.75">
      <c r="E100" s="9" t="s">
        <v>141</v>
      </c>
    </row>
    <row r="101" ht="178.5">
      <c r="E101" s="9" t="s">
        <v>142</v>
      </c>
    </row>
    <row r="102" spans="1:16" ht="12.75" customHeight="1">
      <c r="A102" s="10"/>
      <c r="B102" s="10"/>
      <c r="C102" s="10" t="s">
        <v>21</v>
      </c>
      <c r="D102" s="10"/>
      <c r="E102" s="10" t="s">
        <v>134</v>
      </c>
      <c r="F102" s="10"/>
      <c r="G102" s="10"/>
      <c r="H102" s="10"/>
      <c r="I102" s="10">
        <f>SUM(I96:I101)</f>
        <v>0</v>
      </c>
      <c r="P102">
        <f>SUM(P96:P101)</f>
        <v>0</v>
      </c>
    </row>
    <row r="104" spans="1:9" ht="12.75" customHeight="1">
      <c r="A104" s="4"/>
      <c r="B104" s="4"/>
      <c r="C104" s="4" t="s">
        <v>23</v>
      </c>
      <c r="D104" s="4"/>
      <c r="E104" s="4" t="s">
        <v>143</v>
      </c>
      <c r="F104" s="4"/>
      <c r="G104" s="6"/>
      <c r="H104" s="4"/>
      <c r="I104" s="6"/>
    </row>
    <row r="105" spans="1:9" ht="38.25">
      <c r="A105" s="8">
        <v>32</v>
      </c>
      <c r="B105" s="8" t="s">
        <v>31</v>
      </c>
      <c r="C105" s="8" t="s">
        <v>144</v>
      </c>
      <c r="D105" s="8" t="s">
        <v>42</v>
      </c>
      <c r="E105" s="8" t="s">
        <v>145</v>
      </c>
      <c r="F105" s="8" t="s">
        <v>34</v>
      </c>
      <c r="G105" s="5">
        <v>6.6</v>
      </c>
      <c r="H105" s="7">
        <v>0</v>
      </c>
      <c r="I105" s="5">
        <f>ROUND((H105*G105),2)</f>
        <v>0</v>
      </c>
    </row>
    <row r="106" ht="12.75">
      <c r="E106" s="9" t="s">
        <v>146</v>
      </c>
    </row>
    <row r="107" ht="38.25">
      <c r="E107" s="9" t="s">
        <v>147</v>
      </c>
    </row>
    <row r="108" spans="1:16" ht="12.75" customHeight="1">
      <c r="A108" s="10"/>
      <c r="B108" s="10"/>
      <c r="C108" s="10" t="s">
        <v>23</v>
      </c>
      <c r="D108" s="10"/>
      <c r="E108" s="10" t="s">
        <v>143</v>
      </c>
      <c r="F108" s="10"/>
      <c r="G108" s="10"/>
      <c r="H108" s="10"/>
      <c r="I108" s="10">
        <f>SUM(I105:I107)</f>
        <v>0</v>
      </c>
      <c r="P108">
        <f>SUM(P105:P107)</f>
        <v>0</v>
      </c>
    </row>
    <row r="110" spans="1:9" ht="12.75" customHeight="1">
      <c r="A110" s="4"/>
      <c r="B110" s="4"/>
      <c r="C110" s="4" t="s">
        <v>24</v>
      </c>
      <c r="D110" s="4"/>
      <c r="E110" s="4" t="s">
        <v>148</v>
      </c>
      <c r="F110" s="4"/>
      <c r="G110" s="6"/>
      <c r="H110" s="4"/>
      <c r="I110" s="6"/>
    </row>
    <row r="111" spans="1:9" ht="38.25">
      <c r="A111" s="8">
        <v>33</v>
      </c>
      <c r="B111" s="8" t="s">
        <v>31</v>
      </c>
      <c r="C111" s="8" t="s">
        <v>149</v>
      </c>
      <c r="D111" s="8" t="s">
        <v>42</v>
      </c>
      <c r="E111" s="8" t="s">
        <v>150</v>
      </c>
      <c r="F111" s="8" t="s">
        <v>34</v>
      </c>
      <c r="G111" s="5">
        <v>10.3</v>
      </c>
      <c r="H111" s="7">
        <v>0</v>
      </c>
      <c r="I111" s="5">
        <f>ROUND((H111*G111),2)</f>
        <v>0</v>
      </c>
    </row>
    <row r="112" ht="12.75">
      <c r="E112" s="9" t="s">
        <v>151</v>
      </c>
    </row>
    <row r="113" ht="51">
      <c r="E113" s="9" t="s">
        <v>152</v>
      </c>
    </row>
    <row r="114" spans="1:9" ht="38.25">
      <c r="A114" s="8">
        <v>34</v>
      </c>
      <c r="B114" s="8" t="s">
        <v>31</v>
      </c>
      <c r="C114" s="8" t="s">
        <v>153</v>
      </c>
      <c r="D114" s="8" t="s">
        <v>11</v>
      </c>
      <c r="E114" s="8" t="s">
        <v>154</v>
      </c>
      <c r="F114" s="8" t="s">
        <v>34</v>
      </c>
      <c r="G114" s="5">
        <v>225.58</v>
      </c>
      <c r="H114" s="7">
        <v>0</v>
      </c>
      <c r="I114" s="5">
        <f>ROUND((H114*G114),2)</f>
        <v>0</v>
      </c>
    </row>
    <row r="115" ht="89.25">
      <c r="E115" s="9" t="s">
        <v>155</v>
      </c>
    </row>
    <row r="116" ht="51">
      <c r="E116" s="9" t="s">
        <v>152</v>
      </c>
    </row>
    <row r="117" spans="1:9" ht="38.25">
      <c r="A117" s="8">
        <v>35</v>
      </c>
      <c r="B117" s="8" t="s">
        <v>31</v>
      </c>
      <c r="C117" s="8" t="s">
        <v>153</v>
      </c>
      <c r="D117" s="8" t="s">
        <v>21</v>
      </c>
      <c r="E117" s="8" t="s">
        <v>156</v>
      </c>
      <c r="F117" s="8" t="s">
        <v>34</v>
      </c>
      <c r="G117" s="5">
        <v>9.7</v>
      </c>
      <c r="H117" s="7">
        <v>0</v>
      </c>
      <c r="I117" s="5">
        <f>ROUND((H117*G117),2)</f>
        <v>0</v>
      </c>
    </row>
    <row r="118" ht="12.75">
      <c r="E118" s="9" t="s">
        <v>157</v>
      </c>
    </row>
    <row r="119" ht="51">
      <c r="E119" s="9" t="s">
        <v>152</v>
      </c>
    </row>
    <row r="120" spans="1:9" ht="38.25">
      <c r="A120" s="8">
        <v>36</v>
      </c>
      <c r="B120" s="8" t="s">
        <v>31</v>
      </c>
      <c r="C120" s="8" t="s">
        <v>153</v>
      </c>
      <c r="D120" s="8" t="s">
        <v>22</v>
      </c>
      <c r="E120" s="8" t="s">
        <v>158</v>
      </c>
      <c r="F120" s="8" t="s">
        <v>34</v>
      </c>
      <c r="G120" s="5">
        <v>66</v>
      </c>
      <c r="H120" s="7">
        <v>0</v>
      </c>
      <c r="I120" s="5">
        <f>ROUND((H120*G120),2)</f>
        <v>0</v>
      </c>
    </row>
    <row r="121" ht="12.75">
      <c r="E121" s="9" t="s">
        <v>159</v>
      </c>
    </row>
    <row r="122" ht="51">
      <c r="E122" s="9" t="s">
        <v>152</v>
      </c>
    </row>
    <row r="123" spans="1:9" ht="51">
      <c r="A123" s="8">
        <v>37</v>
      </c>
      <c r="B123" s="8" t="s">
        <v>31</v>
      </c>
      <c r="C123" s="8" t="s">
        <v>160</v>
      </c>
      <c r="D123" s="8" t="s">
        <v>42</v>
      </c>
      <c r="E123" s="8" t="s">
        <v>161</v>
      </c>
      <c r="F123" s="8" t="s">
        <v>34</v>
      </c>
      <c r="G123" s="5">
        <v>0.4</v>
      </c>
      <c r="H123" s="7">
        <v>0</v>
      </c>
      <c r="I123" s="5">
        <f>ROUND((H123*G123),2)</f>
        <v>0</v>
      </c>
    </row>
    <row r="124" ht="12.75">
      <c r="E124" s="9" t="s">
        <v>162</v>
      </c>
    </row>
    <row r="125" ht="102">
      <c r="E125" s="9" t="s">
        <v>163</v>
      </c>
    </row>
    <row r="126" spans="1:9" ht="38.25">
      <c r="A126" s="8">
        <v>38</v>
      </c>
      <c r="B126" s="8" t="s">
        <v>31</v>
      </c>
      <c r="C126" s="8" t="s">
        <v>164</v>
      </c>
      <c r="D126" s="8" t="s">
        <v>42</v>
      </c>
      <c r="E126" s="8" t="s">
        <v>165</v>
      </c>
      <c r="F126" s="8" t="s">
        <v>63</v>
      </c>
      <c r="G126" s="5">
        <v>540</v>
      </c>
      <c r="H126" s="7">
        <v>0</v>
      </c>
      <c r="I126" s="5">
        <f>ROUND((H126*G126),2)</f>
        <v>0</v>
      </c>
    </row>
    <row r="127" ht="12.75">
      <c r="E127" s="9" t="s">
        <v>166</v>
      </c>
    </row>
    <row r="128" ht="51">
      <c r="E128" s="9" t="s">
        <v>167</v>
      </c>
    </row>
    <row r="129" spans="1:9" ht="38.25">
      <c r="A129" s="8">
        <v>39</v>
      </c>
      <c r="B129" s="8" t="s">
        <v>31</v>
      </c>
      <c r="C129" s="8" t="s">
        <v>168</v>
      </c>
      <c r="D129" s="8" t="s">
        <v>42</v>
      </c>
      <c r="E129" s="8" t="s">
        <v>169</v>
      </c>
      <c r="F129" s="8" t="s">
        <v>34</v>
      </c>
      <c r="G129" s="5">
        <v>27</v>
      </c>
      <c r="H129" s="7">
        <v>0</v>
      </c>
      <c r="I129" s="5">
        <f>ROUND((H129*G129),2)</f>
        <v>0</v>
      </c>
    </row>
    <row r="130" ht="12.75">
      <c r="E130" s="9" t="s">
        <v>89</v>
      </c>
    </row>
    <row r="131" ht="140.25">
      <c r="E131" s="9" t="s">
        <v>170</v>
      </c>
    </row>
    <row r="132" spans="1:9" ht="51">
      <c r="A132" s="8">
        <v>40</v>
      </c>
      <c r="B132" s="8" t="s">
        <v>31</v>
      </c>
      <c r="C132" s="8" t="s">
        <v>171</v>
      </c>
      <c r="D132" s="8" t="s">
        <v>42</v>
      </c>
      <c r="E132" s="8" t="s">
        <v>172</v>
      </c>
      <c r="F132" s="8" t="s">
        <v>63</v>
      </c>
      <c r="G132" s="5">
        <v>103</v>
      </c>
      <c r="H132" s="7">
        <v>0</v>
      </c>
      <c r="I132" s="5">
        <f>ROUND((H132*G132),2)</f>
        <v>0</v>
      </c>
    </row>
    <row r="133" ht="12.75">
      <c r="E133" s="9" t="s">
        <v>173</v>
      </c>
    </row>
    <row r="134" ht="25.5">
      <c r="E134" s="9" t="s">
        <v>174</v>
      </c>
    </row>
    <row r="135" spans="1:9" ht="51">
      <c r="A135" s="8">
        <v>41</v>
      </c>
      <c r="B135" s="8" t="s">
        <v>31</v>
      </c>
      <c r="C135" s="8" t="s">
        <v>175</v>
      </c>
      <c r="D135" s="8" t="s">
        <v>42</v>
      </c>
      <c r="E135" s="8" t="s">
        <v>176</v>
      </c>
      <c r="F135" s="8" t="s">
        <v>63</v>
      </c>
      <c r="G135" s="5">
        <v>4</v>
      </c>
      <c r="H135" s="7">
        <v>0</v>
      </c>
      <c r="I135" s="5">
        <f>ROUND((H135*G135),2)</f>
        <v>0</v>
      </c>
    </row>
    <row r="136" ht="12.75">
      <c r="E136" s="9" t="s">
        <v>177</v>
      </c>
    </row>
    <row r="137" ht="140.25">
      <c r="E137" s="9" t="s">
        <v>178</v>
      </c>
    </row>
    <row r="138" spans="1:9" ht="51">
      <c r="A138" s="8">
        <v>42</v>
      </c>
      <c r="B138" s="8" t="s">
        <v>31</v>
      </c>
      <c r="C138" s="8" t="s">
        <v>179</v>
      </c>
      <c r="D138" s="8" t="s">
        <v>42</v>
      </c>
      <c r="E138" s="8" t="s">
        <v>180</v>
      </c>
      <c r="F138" s="8" t="s">
        <v>63</v>
      </c>
      <c r="G138" s="5">
        <v>114</v>
      </c>
      <c r="H138" s="7">
        <v>0</v>
      </c>
      <c r="I138" s="5">
        <f>ROUND((H138*G138),2)</f>
        <v>0</v>
      </c>
    </row>
    <row r="139" ht="12.75">
      <c r="E139" s="9" t="s">
        <v>181</v>
      </c>
    </row>
    <row r="140" ht="140.25">
      <c r="E140" s="9" t="s">
        <v>178</v>
      </c>
    </row>
    <row r="141" spans="1:9" ht="63.75">
      <c r="A141" s="8">
        <v>43</v>
      </c>
      <c r="B141" s="8" t="s">
        <v>31</v>
      </c>
      <c r="C141" s="8" t="s">
        <v>182</v>
      </c>
      <c r="D141" s="8" t="s">
        <v>42</v>
      </c>
      <c r="E141" s="8" t="s">
        <v>183</v>
      </c>
      <c r="F141" s="8" t="s">
        <v>63</v>
      </c>
      <c r="G141" s="5">
        <v>785</v>
      </c>
      <c r="H141" s="7">
        <v>0</v>
      </c>
      <c r="I141" s="5">
        <f>ROUND((H141*G141),2)</f>
        <v>0</v>
      </c>
    </row>
    <row r="142" ht="51">
      <c r="E142" s="9" t="s">
        <v>184</v>
      </c>
    </row>
    <row r="143" ht="140.25">
      <c r="E143" s="9" t="s">
        <v>178</v>
      </c>
    </row>
    <row r="144" spans="1:9" ht="51">
      <c r="A144" s="8">
        <v>44</v>
      </c>
      <c r="B144" s="8" t="s">
        <v>31</v>
      </c>
      <c r="C144" s="8" t="s">
        <v>185</v>
      </c>
      <c r="D144" s="8" t="s">
        <v>42</v>
      </c>
      <c r="E144" s="8" t="s">
        <v>186</v>
      </c>
      <c r="F144" s="8" t="s">
        <v>63</v>
      </c>
      <c r="G144" s="5">
        <v>11</v>
      </c>
      <c r="H144" s="7">
        <v>0</v>
      </c>
      <c r="I144" s="5">
        <f>ROUND((H144*G144),2)</f>
        <v>0</v>
      </c>
    </row>
    <row r="145" ht="12.75">
      <c r="E145" s="9" t="s">
        <v>187</v>
      </c>
    </row>
    <row r="146" ht="140.25">
      <c r="E146" s="9" t="s">
        <v>178</v>
      </c>
    </row>
    <row r="147" spans="1:9" ht="51">
      <c r="A147" s="8">
        <v>45</v>
      </c>
      <c r="B147" s="8" t="s">
        <v>31</v>
      </c>
      <c r="C147" s="8" t="s">
        <v>188</v>
      </c>
      <c r="D147" s="8" t="s">
        <v>42</v>
      </c>
      <c r="E147" s="8" t="s">
        <v>189</v>
      </c>
      <c r="F147" s="8" t="s">
        <v>63</v>
      </c>
      <c r="G147" s="5">
        <v>6.5</v>
      </c>
      <c r="H147" s="7">
        <v>0</v>
      </c>
      <c r="I147" s="5">
        <f>ROUND((H147*G147),2)</f>
        <v>0</v>
      </c>
    </row>
    <row r="148" ht="12.75">
      <c r="E148" s="9" t="s">
        <v>190</v>
      </c>
    </row>
    <row r="149" ht="140.25">
      <c r="E149" s="9" t="s">
        <v>178</v>
      </c>
    </row>
    <row r="150" spans="1:9" ht="38.25">
      <c r="A150" s="8">
        <v>46</v>
      </c>
      <c r="B150" s="8" t="s">
        <v>31</v>
      </c>
      <c r="C150" s="8" t="s">
        <v>191</v>
      </c>
      <c r="D150" s="8" t="s">
        <v>42</v>
      </c>
      <c r="E150" s="8" t="s">
        <v>192</v>
      </c>
      <c r="F150" s="8" t="s">
        <v>63</v>
      </c>
      <c r="G150" s="5">
        <v>48</v>
      </c>
      <c r="H150" s="7">
        <v>0</v>
      </c>
      <c r="I150" s="5">
        <f>ROUND((H150*G150),2)</f>
        <v>0</v>
      </c>
    </row>
    <row r="151" ht="12.75">
      <c r="E151" s="9" t="s">
        <v>193</v>
      </c>
    </row>
    <row r="152" ht="89.25">
      <c r="E152" s="9" t="s">
        <v>194</v>
      </c>
    </row>
    <row r="153" spans="1:9" ht="38.25">
      <c r="A153" s="8">
        <v>47</v>
      </c>
      <c r="B153" s="8" t="s">
        <v>31</v>
      </c>
      <c r="C153" s="8" t="s">
        <v>195</v>
      </c>
      <c r="D153" s="8" t="s">
        <v>42</v>
      </c>
      <c r="E153" s="8" t="s">
        <v>196</v>
      </c>
      <c r="F153" s="8" t="s">
        <v>82</v>
      </c>
      <c r="G153" s="5">
        <v>220</v>
      </c>
      <c r="H153" s="7">
        <v>0</v>
      </c>
      <c r="I153" s="5">
        <f>ROUND((H153*G153),2)</f>
        <v>0</v>
      </c>
    </row>
    <row r="154" ht="12.75">
      <c r="E154" s="9" t="s">
        <v>197</v>
      </c>
    </row>
    <row r="155" ht="38.25">
      <c r="E155" s="9" t="s">
        <v>198</v>
      </c>
    </row>
    <row r="156" spans="1:16" ht="12.75" customHeight="1">
      <c r="A156" s="10"/>
      <c r="B156" s="10"/>
      <c r="C156" s="10" t="s">
        <v>24</v>
      </c>
      <c r="D156" s="10"/>
      <c r="E156" s="10" t="s">
        <v>148</v>
      </c>
      <c r="F156" s="10"/>
      <c r="G156" s="10"/>
      <c r="H156" s="10"/>
      <c r="I156" s="10">
        <f>SUM(I111:I155)</f>
        <v>0</v>
      </c>
      <c r="P156">
        <f>SUM(P111:P155)</f>
        <v>0</v>
      </c>
    </row>
    <row r="158" spans="1:9" ht="12.75" customHeight="1">
      <c r="A158" s="4"/>
      <c r="B158" s="4"/>
      <c r="C158" s="4" t="s">
        <v>26</v>
      </c>
      <c r="D158" s="4"/>
      <c r="E158" s="4" t="s">
        <v>199</v>
      </c>
      <c r="F158" s="4"/>
      <c r="G158" s="6"/>
      <c r="H158" s="4"/>
      <c r="I158" s="6"/>
    </row>
    <row r="159" spans="1:9" ht="51">
      <c r="A159" s="8">
        <v>48</v>
      </c>
      <c r="B159" s="8" t="s">
        <v>31</v>
      </c>
      <c r="C159" s="8" t="s">
        <v>200</v>
      </c>
      <c r="D159" s="8" t="s">
        <v>42</v>
      </c>
      <c r="E159" s="8" t="s">
        <v>201</v>
      </c>
      <c r="F159" s="8" t="s">
        <v>63</v>
      </c>
      <c r="G159" s="5">
        <v>66</v>
      </c>
      <c r="H159" s="7">
        <v>0</v>
      </c>
      <c r="I159" s="5">
        <f>ROUND((H159*G159),2)</f>
        <v>0</v>
      </c>
    </row>
    <row r="160" ht="12.75">
      <c r="E160" s="9" t="s">
        <v>202</v>
      </c>
    </row>
    <row r="161" ht="191.25">
      <c r="E161" s="9" t="s">
        <v>203</v>
      </c>
    </row>
    <row r="162" spans="1:16" ht="12.75" customHeight="1">
      <c r="A162" s="10"/>
      <c r="B162" s="10"/>
      <c r="C162" s="10" t="s">
        <v>26</v>
      </c>
      <c r="D162" s="10"/>
      <c r="E162" s="10" t="s">
        <v>199</v>
      </c>
      <c r="F162" s="10"/>
      <c r="G162" s="10"/>
      <c r="H162" s="10"/>
      <c r="I162" s="10">
        <f>SUM(I159:I161)</f>
        <v>0</v>
      </c>
      <c r="P162">
        <f>SUM(P159:P161)</f>
        <v>0</v>
      </c>
    </row>
    <row r="164" spans="1:9" ht="12.75" customHeight="1">
      <c r="A164" s="4"/>
      <c r="B164" s="4"/>
      <c r="C164" s="4" t="s">
        <v>27</v>
      </c>
      <c r="D164" s="4"/>
      <c r="E164" s="4" t="s">
        <v>204</v>
      </c>
      <c r="F164" s="4"/>
      <c r="G164" s="6"/>
      <c r="H164" s="4"/>
      <c r="I164" s="6"/>
    </row>
    <row r="165" spans="1:9" ht="38.25">
      <c r="A165" s="8">
        <v>49</v>
      </c>
      <c r="B165" s="8" t="s">
        <v>31</v>
      </c>
      <c r="C165" s="8" t="s">
        <v>205</v>
      </c>
      <c r="D165" s="8" t="s">
        <v>42</v>
      </c>
      <c r="E165" s="8" t="s">
        <v>206</v>
      </c>
      <c r="F165" s="8" t="s">
        <v>68</v>
      </c>
      <c r="G165" s="5">
        <v>1</v>
      </c>
      <c r="H165" s="7">
        <v>0</v>
      </c>
      <c r="I165" s="5">
        <f>ROUND((H165*G165),2)</f>
        <v>0</v>
      </c>
    </row>
    <row r="166" ht="12.75">
      <c r="E166" s="9" t="s">
        <v>207</v>
      </c>
    </row>
    <row r="167" spans="1:9" ht="12.75">
      <c r="A167" s="8">
        <v>50</v>
      </c>
      <c r="B167" s="8" t="s">
        <v>31</v>
      </c>
      <c r="C167" s="8" t="s">
        <v>208</v>
      </c>
      <c r="D167" s="8" t="s">
        <v>42</v>
      </c>
      <c r="E167" s="8" t="s">
        <v>209</v>
      </c>
      <c r="F167" s="8" t="s">
        <v>68</v>
      </c>
      <c r="G167" s="5">
        <v>2</v>
      </c>
      <c r="H167" s="7">
        <v>0</v>
      </c>
      <c r="I167" s="5">
        <f>ROUND((H167*G167),2)</f>
        <v>0</v>
      </c>
    </row>
    <row r="168" ht="25.5">
      <c r="E168" s="9" t="s">
        <v>210</v>
      </c>
    </row>
    <row r="169" spans="1:9" ht="12.75">
      <c r="A169" s="8">
        <v>51</v>
      </c>
      <c r="B169" s="8" t="s">
        <v>31</v>
      </c>
      <c r="C169" s="8" t="s">
        <v>211</v>
      </c>
      <c r="D169" s="8" t="s">
        <v>42</v>
      </c>
      <c r="E169" s="8" t="s">
        <v>212</v>
      </c>
      <c r="F169" s="8" t="s">
        <v>68</v>
      </c>
      <c r="G169" s="5">
        <v>2</v>
      </c>
      <c r="H169" s="7">
        <v>0</v>
      </c>
      <c r="I169" s="5">
        <f>ROUND((H169*G169),2)</f>
        <v>0</v>
      </c>
    </row>
    <row r="170" ht="25.5">
      <c r="E170" s="9" t="s">
        <v>210</v>
      </c>
    </row>
    <row r="171" spans="1:9" ht="12.75">
      <c r="A171" s="8">
        <v>52</v>
      </c>
      <c r="B171" s="8" t="s">
        <v>31</v>
      </c>
      <c r="C171" s="8" t="s">
        <v>213</v>
      </c>
      <c r="D171" s="8" t="s">
        <v>42</v>
      </c>
      <c r="E171" s="8" t="s">
        <v>214</v>
      </c>
      <c r="F171" s="8" t="s">
        <v>68</v>
      </c>
      <c r="G171" s="5">
        <v>1</v>
      </c>
      <c r="H171" s="7">
        <v>0</v>
      </c>
      <c r="I171" s="5">
        <f>ROUND((H171*G171),2)</f>
        <v>0</v>
      </c>
    </row>
    <row r="172" ht="25.5">
      <c r="E172" s="9" t="s">
        <v>210</v>
      </c>
    </row>
    <row r="173" spans="1:16" ht="12.75" customHeight="1">
      <c r="A173" s="10"/>
      <c r="B173" s="10"/>
      <c r="C173" s="10" t="s">
        <v>27</v>
      </c>
      <c r="D173" s="10"/>
      <c r="E173" s="10" t="s">
        <v>204</v>
      </c>
      <c r="F173" s="10"/>
      <c r="G173" s="10"/>
      <c r="H173" s="10"/>
      <c r="I173" s="10">
        <f>SUM(I165:I172)</f>
        <v>0</v>
      </c>
      <c r="P173">
        <f>SUM(P165:P172)</f>
        <v>0</v>
      </c>
    </row>
    <row r="175" spans="1:9" ht="12.75" customHeight="1">
      <c r="A175" s="4"/>
      <c r="B175" s="4"/>
      <c r="C175" s="4" t="s">
        <v>28</v>
      </c>
      <c r="D175" s="4"/>
      <c r="E175" s="4" t="s">
        <v>215</v>
      </c>
      <c r="F175" s="4"/>
      <c r="G175" s="6"/>
      <c r="H175" s="4"/>
      <c r="I175" s="6"/>
    </row>
    <row r="176" spans="1:9" ht="51">
      <c r="A176" s="8">
        <v>53</v>
      </c>
      <c r="B176" s="8" t="s">
        <v>31</v>
      </c>
      <c r="C176" s="8" t="s">
        <v>216</v>
      </c>
      <c r="D176" s="8" t="s">
        <v>42</v>
      </c>
      <c r="E176" s="8" t="s">
        <v>217</v>
      </c>
      <c r="F176" s="8" t="s">
        <v>68</v>
      </c>
      <c r="G176" s="5">
        <v>4</v>
      </c>
      <c r="H176" s="7">
        <v>0</v>
      </c>
      <c r="I176" s="5">
        <f>ROUND((H176*G176),2)</f>
        <v>0</v>
      </c>
    </row>
    <row r="177" ht="63.75">
      <c r="E177" s="9" t="s">
        <v>218</v>
      </c>
    </row>
    <row r="178" ht="51">
      <c r="E178" s="9" t="s">
        <v>219</v>
      </c>
    </row>
    <row r="179" spans="1:9" ht="51">
      <c r="A179" s="8">
        <v>54</v>
      </c>
      <c r="B179" s="8" t="s">
        <v>31</v>
      </c>
      <c r="C179" s="8" t="s">
        <v>220</v>
      </c>
      <c r="D179" s="8" t="s">
        <v>42</v>
      </c>
      <c r="E179" s="8" t="s">
        <v>221</v>
      </c>
      <c r="F179" s="8" t="s">
        <v>68</v>
      </c>
      <c r="G179" s="5">
        <v>4</v>
      </c>
      <c r="H179" s="7">
        <v>0</v>
      </c>
      <c r="I179" s="5">
        <f>ROUND((H179*G179),2)</f>
        <v>0</v>
      </c>
    </row>
    <row r="180" ht="12.75">
      <c r="E180" s="9" t="s">
        <v>222</v>
      </c>
    </row>
    <row r="181" ht="51">
      <c r="E181" s="9" t="s">
        <v>223</v>
      </c>
    </row>
    <row r="182" spans="1:9" ht="51">
      <c r="A182" s="8">
        <v>55</v>
      </c>
      <c r="B182" s="8" t="s">
        <v>31</v>
      </c>
      <c r="C182" s="8" t="s">
        <v>224</v>
      </c>
      <c r="D182" s="8" t="s">
        <v>42</v>
      </c>
      <c r="E182" s="8" t="s">
        <v>225</v>
      </c>
      <c r="F182" s="8" t="s">
        <v>82</v>
      </c>
      <c r="G182" s="5">
        <v>164</v>
      </c>
      <c r="H182" s="7">
        <v>0</v>
      </c>
      <c r="I182" s="5">
        <f>ROUND((H182*G182),2)</f>
        <v>0</v>
      </c>
    </row>
    <row r="183" ht="12.75">
      <c r="E183" s="9" t="s">
        <v>226</v>
      </c>
    </row>
    <row r="184" ht="51">
      <c r="E184" s="9" t="s">
        <v>227</v>
      </c>
    </row>
    <row r="185" spans="1:9" ht="51">
      <c r="A185" s="8">
        <v>56</v>
      </c>
      <c r="B185" s="8" t="s">
        <v>31</v>
      </c>
      <c r="C185" s="8" t="s">
        <v>228</v>
      </c>
      <c r="D185" s="8" t="s">
        <v>42</v>
      </c>
      <c r="E185" s="8" t="s">
        <v>229</v>
      </c>
      <c r="F185" s="8" t="s">
        <v>82</v>
      </c>
      <c r="G185" s="5">
        <v>470</v>
      </c>
      <c r="H185" s="7">
        <v>0</v>
      </c>
      <c r="I185" s="5">
        <f>ROUND((H185*G185),2)</f>
        <v>0</v>
      </c>
    </row>
    <row r="186" ht="12.75">
      <c r="E186" s="9" t="s">
        <v>230</v>
      </c>
    </row>
    <row r="187" ht="51">
      <c r="E187" s="9" t="s">
        <v>227</v>
      </c>
    </row>
    <row r="188" spans="1:9" ht="51">
      <c r="A188" s="8">
        <v>57</v>
      </c>
      <c r="B188" s="8" t="s">
        <v>31</v>
      </c>
      <c r="C188" s="8" t="s">
        <v>231</v>
      </c>
      <c r="D188" s="8" t="s">
        <v>42</v>
      </c>
      <c r="E188" s="8" t="s">
        <v>232</v>
      </c>
      <c r="F188" s="8" t="s">
        <v>82</v>
      </c>
      <c r="G188" s="5">
        <v>210</v>
      </c>
      <c r="H188" s="7">
        <v>0</v>
      </c>
      <c r="I188" s="5">
        <f>ROUND((H188*G188),2)</f>
        <v>0</v>
      </c>
    </row>
    <row r="189" ht="12.75">
      <c r="E189" s="9" t="s">
        <v>233</v>
      </c>
    </row>
    <row r="190" ht="51">
      <c r="E190" s="9" t="s">
        <v>227</v>
      </c>
    </row>
    <row r="191" spans="1:9" ht="38.25">
      <c r="A191" s="8">
        <v>58</v>
      </c>
      <c r="B191" s="8" t="s">
        <v>31</v>
      </c>
      <c r="C191" s="8" t="s">
        <v>234</v>
      </c>
      <c r="D191" s="8" t="s">
        <v>42</v>
      </c>
      <c r="E191" s="8" t="s">
        <v>235</v>
      </c>
      <c r="F191" s="8" t="s">
        <v>82</v>
      </c>
      <c r="G191" s="5">
        <v>130</v>
      </c>
      <c r="H191" s="7">
        <v>0</v>
      </c>
      <c r="I191" s="5">
        <f>ROUND((H191*G191),2)</f>
        <v>0</v>
      </c>
    </row>
    <row r="192" ht="12.75">
      <c r="E192" s="9" t="s">
        <v>236</v>
      </c>
    </row>
    <row r="193" ht="12.75">
      <c r="E193" s="9" t="s">
        <v>237</v>
      </c>
    </row>
    <row r="194" spans="1:9" ht="51">
      <c r="A194" s="8">
        <v>59</v>
      </c>
      <c r="B194" s="8" t="s">
        <v>31</v>
      </c>
      <c r="C194" s="8" t="s">
        <v>238</v>
      </c>
      <c r="D194" s="8" t="s">
        <v>42</v>
      </c>
      <c r="E194" s="8" t="s">
        <v>239</v>
      </c>
      <c r="F194" s="8" t="s">
        <v>34</v>
      </c>
      <c r="G194" s="5">
        <v>3.75</v>
      </c>
      <c r="H194" s="7">
        <v>0</v>
      </c>
      <c r="I194" s="5">
        <f>ROUND((H194*G194),2)</f>
        <v>0</v>
      </c>
    </row>
    <row r="195" ht="12.75">
      <c r="E195" s="9" t="s">
        <v>240</v>
      </c>
    </row>
    <row r="196" ht="102">
      <c r="E196" s="9" t="s">
        <v>241</v>
      </c>
    </row>
    <row r="197" spans="1:9" ht="51">
      <c r="A197" s="8">
        <v>60</v>
      </c>
      <c r="B197" s="8" t="s">
        <v>31</v>
      </c>
      <c r="C197" s="8" t="s">
        <v>242</v>
      </c>
      <c r="D197" s="8" t="s">
        <v>42</v>
      </c>
      <c r="E197" s="8" t="s">
        <v>243</v>
      </c>
      <c r="F197" s="8" t="s">
        <v>44</v>
      </c>
      <c r="G197" s="5">
        <v>5</v>
      </c>
      <c r="H197" s="7">
        <v>0</v>
      </c>
      <c r="I197" s="5">
        <f>ROUND((H197*G197),2)</f>
        <v>0</v>
      </c>
    </row>
    <row r="198" ht="12.75">
      <c r="E198" s="9" t="s">
        <v>244</v>
      </c>
    </row>
    <row r="199" ht="102">
      <c r="E199" s="9" t="s">
        <v>245</v>
      </c>
    </row>
    <row r="200" spans="1:16" ht="12.75" customHeight="1">
      <c r="A200" s="10"/>
      <c r="B200" s="10"/>
      <c r="C200" s="10" t="s">
        <v>28</v>
      </c>
      <c r="D200" s="10"/>
      <c r="E200" s="10" t="s">
        <v>215</v>
      </c>
      <c r="F200" s="10"/>
      <c r="G200" s="10"/>
      <c r="H200" s="10"/>
      <c r="I200" s="10">
        <f>SUM(I176:I199)</f>
        <v>0</v>
      </c>
      <c r="P200">
        <f>SUM(P176:P199)</f>
        <v>0</v>
      </c>
    </row>
    <row r="202" spans="1:16" ht="12.75" customHeight="1">
      <c r="A202" s="10"/>
      <c r="B202" s="10"/>
      <c r="C202" s="10"/>
      <c r="D202" s="10"/>
      <c r="E202" s="10" t="s">
        <v>246</v>
      </c>
      <c r="F202" s="10"/>
      <c r="G202" s="10"/>
      <c r="H202" s="10"/>
      <c r="I202" s="10">
        <f>+I35+I93+I102+I108+I156+I162+I173+I200</f>
        <v>0</v>
      </c>
      <c r="P202">
        <f>+P35+P93+P102+P108+P156+P162+P173+P200</f>
        <v>0</v>
      </c>
    </row>
    <row r="204" spans="1:9" ht="12.75" customHeight="1">
      <c r="A204" s="4" t="s">
        <v>247</v>
      </c>
      <c r="B204" s="4"/>
      <c r="C204" s="4"/>
      <c r="D204" s="4"/>
      <c r="E204" s="4"/>
      <c r="F204" s="4"/>
      <c r="G204" s="4"/>
      <c r="H204" s="4"/>
      <c r="I204" s="4"/>
    </row>
    <row r="205" spans="1:9" ht="12.75" customHeight="1">
      <c r="A205" s="4"/>
      <c r="B205" s="4"/>
      <c r="C205" s="4"/>
      <c r="D205" s="4"/>
      <c r="E205" s="4" t="s">
        <v>248</v>
      </c>
      <c r="F205" s="4"/>
      <c r="G205" s="4"/>
      <c r="H205" s="4"/>
      <c r="I205" s="4"/>
    </row>
    <row r="206" spans="1:16" ht="12.75" customHeight="1">
      <c r="A206" s="10"/>
      <c r="B206" s="10"/>
      <c r="C206" s="10"/>
      <c r="D206" s="10"/>
      <c r="E206" s="10" t="s">
        <v>249</v>
      </c>
      <c r="F206" s="10"/>
      <c r="G206" s="10"/>
      <c r="H206" s="10"/>
      <c r="I206" s="10">
        <v>0</v>
      </c>
      <c r="P206">
        <v>0</v>
      </c>
    </row>
    <row r="207" spans="1:9" ht="12.75" customHeight="1">
      <c r="A207" s="10"/>
      <c r="B207" s="10"/>
      <c r="C207" s="10"/>
      <c r="D207" s="10"/>
      <c r="E207" s="10" t="s">
        <v>250</v>
      </c>
      <c r="F207" s="10"/>
      <c r="G207" s="10"/>
      <c r="H207" s="10"/>
      <c r="I207" s="10"/>
    </row>
    <row r="208" spans="1:16" ht="12.75" customHeight="1">
      <c r="A208" s="10"/>
      <c r="B208" s="10"/>
      <c r="C208" s="10"/>
      <c r="D208" s="10"/>
      <c r="E208" s="10" t="s">
        <v>251</v>
      </c>
      <c r="F208" s="10"/>
      <c r="G208" s="10"/>
      <c r="H208" s="10"/>
      <c r="I208" s="10">
        <v>0</v>
      </c>
      <c r="P208">
        <v>0</v>
      </c>
    </row>
    <row r="209" spans="1:16" ht="12.75" customHeight="1">
      <c r="A209" s="10"/>
      <c r="B209" s="10"/>
      <c r="C209" s="10"/>
      <c r="D209" s="10"/>
      <c r="E209" s="10" t="s">
        <v>252</v>
      </c>
      <c r="F209" s="10"/>
      <c r="G209" s="10"/>
      <c r="H209" s="10"/>
      <c r="I209" s="10">
        <f>I206+I208</f>
        <v>0</v>
      </c>
      <c r="P209">
        <f>P206+P208</f>
        <v>0</v>
      </c>
    </row>
    <row r="211" spans="1:16" ht="12.75" customHeight="1">
      <c r="A211" s="10"/>
      <c r="B211" s="10"/>
      <c r="C211" s="10"/>
      <c r="D211" s="10"/>
      <c r="E211" s="10" t="s">
        <v>252</v>
      </c>
      <c r="F211" s="10"/>
      <c r="G211" s="10"/>
      <c r="H211" s="10"/>
      <c r="I211" s="10">
        <f>I202+I209</f>
        <v>0</v>
      </c>
      <c r="P211">
        <f>P202+P209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Mira</cp:lastModifiedBy>
  <dcterms:created xsi:type="dcterms:W3CDTF">2017-02-21T13:26:52Z</dcterms:created>
  <dcterms:modified xsi:type="dcterms:W3CDTF">2017-02-21T13:29:26Z</dcterms:modified>
  <cp:category/>
  <cp:version/>
  <cp:contentType/>
  <cp:contentStatus/>
</cp:coreProperties>
</file>