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Rekapitulace" sheetId="1" r:id="rId1"/>
    <sheet name="VÚ hřiště" sheetId="2" r:id="rId2"/>
    <sheet name="rozpočet garáž" sheetId="3" state="hidden" r:id="rId3"/>
    <sheet name="výkaz garáž" sheetId="4" state="hidden" r:id="rId4"/>
    <sheet name="rozpočet oplocení" sheetId="5" state="hidden" r:id="rId5"/>
    <sheet name="výkaz v. oplocení" sheetId="6" state="hidden" r:id="rId6"/>
    <sheet name="výk. garáž" sheetId="7" state="hidden" r:id="rId7"/>
    <sheet name="chodník" sheetId="8" r:id="rId8"/>
  </sheets>
  <definedNames>
    <definedName name="_xlnm.Print_Titles" localSheetId="7">'chodník'!$1:$1</definedName>
    <definedName name="_xlnm.Print_Titles" localSheetId="0">'Rekapitulace'!$1:$1</definedName>
    <definedName name="_xlnm.Print_Titles" localSheetId="1">'VÚ hřiště'!$1:$1</definedName>
    <definedName name="_xlnm.Print_Area" localSheetId="7">'chodník'!$A$1:$H$111</definedName>
    <definedName name="_xlnm.Print_Area" localSheetId="0">'Rekapitulace'!$A$1:$G$64</definedName>
    <definedName name="_xlnm.Print_Area" localSheetId="1">'VÚ hřiště'!$A$1:$H$210</definedName>
  </definedNames>
  <calcPr fullCalcOnLoad="1"/>
</workbook>
</file>

<file path=xl/sharedStrings.xml><?xml version="1.0" encoding="utf-8"?>
<sst xmlns="http://schemas.openxmlformats.org/spreadsheetml/2006/main" count="1636" uniqueCount="412">
  <si>
    <t>Izolační přizdívka vnější tl. 10 cm z plných cihel</t>
  </si>
  <si>
    <t>Mazanina z prostého betonu tl. 10 cm s přehlazením</t>
  </si>
  <si>
    <t>M+D garážových sekčních vrat vel. 480x210 cm dle výběru - upřesní se dle výběru investora</t>
  </si>
  <si>
    <t>Pořadové položky</t>
  </si>
  <si>
    <t>Zkrácený popis</t>
  </si>
  <si>
    <t>M.j.</t>
  </si>
  <si>
    <t>Množství</t>
  </si>
  <si>
    <t>J.C.</t>
  </si>
  <si>
    <t>Celkem</t>
  </si>
  <si>
    <t xml:space="preserve">                    Nad Šárkou 16, PRAHA 6</t>
  </si>
  <si>
    <t>1.</t>
  </si>
  <si>
    <t>2.</t>
  </si>
  <si>
    <t>3.</t>
  </si>
  <si>
    <t>4.</t>
  </si>
  <si>
    <t>Zařízení staveniště</t>
  </si>
  <si>
    <t>%</t>
  </si>
  <si>
    <t>5.</t>
  </si>
  <si>
    <t>Kompletační činnost</t>
  </si>
  <si>
    <t>6.</t>
  </si>
  <si>
    <t>7.</t>
  </si>
  <si>
    <t>celkem</t>
  </si>
  <si>
    <t>5,0</t>
  </si>
  <si>
    <t>CELKEM</t>
  </si>
  <si>
    <t>2,0</t>
  </si>
  <si>
    <t>ZÁKLADY</t>
  </si>
  <si>
    <t>KONSTRUKCE  SVISLÉ</t>
  </si>
  <si>
    <t>PŘESUN  HMOT</t>
  </si>
  <si>
    <t>PROPOČET  NÁKLADŮ</t>
  </si>
  <si>
    <t xml:space="preserve">     CELKOVÁ   REKAPITULACE</t>
  </si>
  <si>
    <t>Práce   H S V</t>
  </si>
  <si>
    <t>Práce   P S V</t>
  </si>
  <si>
    <t>Bourací práce</t>
  </si>
  <si>
    <t>Řemesla</t>
  </si>
  <si>
    <t>D P H</t>
  </si>
  <si>
    <t>Nabídková cena celkem</t>
  </si>
  <si>
    <t>Poznámka</t>
  </si>
  <si>
    <r>
      <t xml:space="preserve">akce:   </t>
    </r>
    <r>
      <rPr>
        <b/>
        <sz val="12"/>
        <rFont val="Arial CE"/>
        <family val="2"/>
      </rPr>
      <t>RODINNÝ  DŮM</t>
    </r>
  </si>
  <si>
    <t>ZEMNÍ   PRÁCE</t>
  </si>
  <si>
    <t>KONSTRUKCE  VODOROVNÉ</t>
  </si>
  <si>
    <t>ÚPRAVY  POVRCHŮ</t>
  </si>
  <si>
    <t>DOKONČUJÍCÍ  KONSTRUKCE</t>
  </si>
  <si>
    <t>8.</t>
  </si>
  <si>
    <t>m3</t>
  </si>
  <si>
    <t>9.</t>
  </si>
  <si>
    <t>2,1</t>
  </si>
  <si>
    <t>m2</t>
  </si>
  <si>
    <t>7,0</t>
  </si>
  <si>
    <t>16,0</t>
  </si>
  <si>
    <t>10.</t>
  </si>
  <si>
    <t>11.</t>
  </si>
  <si>
    <t>12.</t>
  </si>
  <si>
    <t>13.</t>
  </si>
  <si>
    <t>14.</t>
  </si>
  <si>
    <t>15.</t>
  </si>
  <si>
    <t>16.</t>
  </si>
  <si>
    <t>17.</t>
  </si>
  <si>
    <t>Dtto, ale tl. 15 cm</t>
  </si>
  <si>
    <t>18.</t>
  </si>
  <si>
    <t>19.</t>
  </si>
  <si>
    <t>20.</t>
  </si>
  <si>
    <t>kpl</t>
  </si>
  <si>
    <t>ks</t>
  </si>
  <si>
    <t>1,0</t>
  </si>
  <si>
    <t>4,0</t>
  </si>
  <si>
    <t>m</t>
  </si>
  <si>
    <t>4,8</t>
  </si>
  <si>
    <t>0,6</t>
  </si>
  <si>
    <t>18,0</t>
  </si>
  <si>
    <t>Práce  P S V</t>
  </si>
  <si>
    <t>KONSTRUKCE  ZÁMEČNICKÉ</t>
  </si>
  <si>
    <t>Dtto, ale svislého</t>
  </si>
  <si>
    <t>Přesun hmot</t>
  </si>
  <si>
    <t>10,7</t>
  </si>
  <si>
    <t>40,8</t>
  </si>
  <si>
    <t>70,0</t>
  </si>
  <si>
    <t>11,2</t>
  </si>
  <si>
    <t>25,0</t>
  </si>
  <si>
    <t>0</t>
  </si>
  <si>
    <t>14,3</t>
  </si>
  <si>
    <t>10,1</t>
  </si>
  <si>
    <t xml:space="preserve">             Dolní Lomnice u Kunic</t>
  </si>
  <si>
    <t xml:space="preserve">             poz. č. 548 / 14</t>
  </si>
  <si>
    <r>
      <t>investor:</t>
    </r>
    <r>
      <rPr>
        <b/>
        <sz val="12"/>
        <rFont val="Arial CE"/>
        <family val="2"/>
      </rPr>
      <t xml:space="preserve"> Mgr. Jan FUCHS</t>
    </r>
  </si>
  <si>
    <t xml:space="preserve">                Pöslova 261 / 4, Praha 10</t>
  </si>
  <si>
    <r>
      <t xml:space="preserve">projektant : </t>
    </r>
    <r>
      <rPr>
        <b/>
        <sz val="12"/>
        <rFont val="Arial CE"/>
        <family val="2"/>
      </rPr>
      <t>ATELIER  PETR  HŮDA</t>
    </r>
  </si>
  <si>
    <t xml:space="preserve">                    Volarská 370, PRAHA 4</t>
  </si>
  <si>
    <r>
      <t xml:space="preserve">vypracoval: </t>
    </r>
    <r>
      <rPr>
        <b/>
        <sz val="12"/>
        <rFont val="Arial CE"/>
        <family val="2"/>
      </rPr>
      <t>R. POLIŠENSKÝ</t>
    </r>
  </si>
  <si>
    <r>
      <t xml:space="preserve">datum       : </t>
    </r>
    <r>
      <rPr>
        <b/>
        <sz val="12"/>
        <rFont val="Arial CE"/>
        <family val="2"/>
      </rPr>
      <t>15. 10. 2003</t>
    </r>
  </si>
  <si>
    <t>REKAPITULACE   H S V</t>
  </si>
  <si>
    <t>ZEMNÍ  PRÁCE</t>
  </si>
  <si>
    <t>Základové pásy z prostého betonu B15 - vč. potřebného bednění</t>
  </si>
  <si>
    <t>Výztuž z Kari sítí do mazaniny</t>
  </si>
  <si>
    <t>Vyzdívka mezi nosníky z plných cihel</t>
  </si>
  <si>
    <t>Věnce ztužující ze ŽB 25 na zdivu vč. výztuže</t>
  </si>
  <si>
    <t>Bednění věnců vč. odbednění</t>
  </si>
  <si>
    <t>Vnitřní omítky stěn štukové 2 vrstvé</t>
  </si>
  <si>
    <t>3,5</t>
  </si>
  <si>
    <t>Vyčištění objektu po dokončení stavby</t>
  </si>
  <si>
    <t>20,0</t>
  </si>
  <si>
    <t>Lešení vnitřní a vnější kozové do 1,2 m</t>
  </si>
  <si>
    <t>Přesun hmot prací  HSV, pol. 2-6</t>
  </si>
  <si>
    <t>REKAPITULACE   P S V</t>
  </si>
  <si>
    <t>Montáž a dodávka penetračního nátěru vodorovného vč. napojení</t>
  </si>
  <si>
    <t>Montáž svařované izolace z pásů vodorovná</t>
  </si>
  <si>
    <t>Montáž izolace střechy z folie PVC s vytažením do stěn</t>
  </si>
  <si>
    <t>Dodávka folie PVC Alkorplan 35177 tl. 1,5 mm, x 1,15</t>
  </si>
  <si>
    <t>18,2</t>
  </si>
  <si>
    <t>Montáž podlah z keramických dlaždic lepením do tmelu s napojením</t>
  </si>
  <si>
    <t>Dodávka keramických dlaždic dle výběru investora, x 1,1</t>
  </si>
  <si>
    <t>Dodávka lepícího tmelu a spárovačky pro dlažbu</t>
  </si>
  <si>
    <t>M+D parapetu vnitřního z keramických dlaždic š. 20 cm</t>
  </si>
  <si>
    <t>Malby stěn a stropů Primalex na nových omítkách</t>
  </si>
  <si>
    <t>Drobné pomocné a dokončující práce dle potřeby</t>
  </si>
  <si>
    <t>REKAPITULACE  ŘEMESLA</t>
  </si>
  <si>
    <t>SILNOPROUD  A  HROMOSVOD</t>
  </si>
  <si>
    <t>Samostatná   GARÁŽ</t>
  </si>
  <si>
    <t>22,1</t>
  </si>
  <si>
    <t>Přizdívka fasády z lícových cihel Klinker 240x110x65 mm</t>
  </si>
  <si>
    <t>Spárování fasádního zdiva</t>
  </si>
  <si>
    <t>V Ý K A Z    V Ý M Ě R</t>
  </si>
  <si>
    <t>Odkopávka zeminy v hor. 3 vč. části před garáží pro podkladní vrstvy s urovnáním terénu</t>
  </si>
  <si>
    <t>207,9</t>
  </si>
  <si>
    <t>Výkop rýh pro základové pasy šířky do 60 cm vč. lepivosti a manipulace v hor. 4 do 100 m3</t>
  </si>
  <si>
    <t>Sejmutí ornice tl. 20 cm s uložením na pozemku</t>
  </si>
  <si>
    <t>27,7</t>
  </si>
  <si>
    <t>Rozprostření ornice na střeše garáže v tl. 20 cm vč. manipulace</t>
  </si>
  <si>
    <t>52,2</t>
  </si>
  <si>
    <t>Manipulace se zeminou pro zásypy na staveništi vč. nakládání</t>
  </si>
  <si>
    <t>35,1</t>
  </si>
  <si>
    <t>Zásyp kolem objektu se zhutněním</t>
  </si>
  <si>
    <t>184,0</t>
  </si>
  <si>
    <t>Poplatek za skládku</t>
  </si>
  <si>
    <t>Podsyp ze štěrkopísku tl. 8 cm pod mazaninu</t>
  </si>
  <si>
    <t>Lože a obsyp drenážního potrubí ze štěrkopísku</t>
  </si>
  <si>
    <t>6,7</t>
  </si>
  <si>
    <t>Drenážní odvodnění z trub DN 100 mm</t>
  </si>
  <si>
    <t>M+D odtokového žlabu za garáží ve spádu z betonových tvarovek vč. lože</t>
  </si>
  <si>
    <t>Podkladní mazanina z prostého betonu tl. 10 cm s vložením výztuže</t>
  </si>
  <si>
    <t>4,3</t>
  </si>
  <si>
    <t>42,9</t>
  </si>
  <si>
    <t>Zdivo nosné z tvárnic betonových - KB bloky,  tl. 30 cm vč. zálivky a výztuže</t>
  </si>
  <si>
    <t>Atikové zdivo z plných cihel tl. 15 cm</t>
  </si>
  <si>
    <t>M+D překladu z válcovaných nosníků nad vraty vč. orabicování</t>
  </si>
  <si>
    <t>5,4</t>
  </si>
  <si>
    <t>Zdivo příček z plných cihel tl. 10 cm</t>
  </si>
  <si>
    <t>3,9</t>
  </si>
  <si>
    <t>9,4</t>
  </si>
  <si>
    <t>M+D překladů ŽB dl. 150 cm</t>
  </si>
  <si>
    <t>25,7</t>
  </si>
  <si>
    <t>Stropní deska ze ŽB 25 vč. výztuže tl. 15 cm</t>
  </si>
  <si>
    <t>Bednění stropní desky vč. podpěrné konstrukce a odstranění</t>
  </si>
  <si>
    <t>46,7</t>
  </si>
  <si>
    <t>83,1</t>
  </si>
  <si>
    <t xml:space="preserve">Vyspravení stropů monolitických </t>
  </si>
  <si>
    <t>Vnější omítka štuková stěn vč. nátěru</t>
  </si>
  <si>
    <t>27,9</t>
  </si>
  <si>
    <t>Štěrkový polštář tl. 6 cm na střeše</t>
  </si>
  <si>
    <t>Osazení obložkové zárubně</t>
  </si>
  <si>
    <t>Osazení rámu garážových vrat</t>
  </si>
  <si>
    <t>Osazení rámů oken do 1 m2</t>
  </si>
  <si>
    <t>45,9</t>
  </si>
  <si>
    <t>M+D ventilačních mřížek oboustranných do zdiva</t>
  </si>
  <si>
    <t>Dtto, ale do stropu vč. stříšek</t>
  </si>
  <si>
    <t>55,0</t>
  </si>
  <si>
    <t>81,6</t>
  </si>
  <si>
    <t>Dtto, ale svislá dvojitá, 2 x 40,8</t>
  </si>
  <si>
    <t>Dodávka pásů svařovacích Bitagit 40 Al mineral , 55,0x1,15 + 81,6x1,2</t>
  </si>
  <si>
    <t>161,0</t>
  </si>
  <si>
    <t>60,2</t>
  </si>
  <si>
    <t>Montáž ochranné textilie oboustranně, 2x 60,2</t>
  </si>
  <si>
    <t>120,4</t>
  </si>
  <si>
    <t>Dodávka ochranné geotextilie Alkorplus 81009, 120,4 x 1,1</t>
  </si>
  <si>
    <t>133,0</t>
  </si>
  <si>
    <t>Oplechování nadezdívky z plechu Cu s přesahem rš. 600 mm</t>
  </si>
  <si>
    <t>Oplechování parapetu rš. 250 mm</t>
  </si>
  <si>
    <t>1,3</t>
  </si>
  <si>
    <t>M+D dřevěných oken vel. 120 x 60 cm</t>
  </si>
  <si>
    <t>52,0</t>
  </si>
  <si>
    <t>129,8</t>
  </si>
  <si>
    <t>Odvoz zeminy vytlačené - do 10 km dle skutečnosti</t>
  </si>
  <si>
    <t>Předběžná  cena celkem</t>
  </si>
  <si>
    <t>kg</t>
  </si>
  <si>
    <t>č. pol.</t>
  </si>
  <si>
    <t xml:space="preserve">                     SPOL. S R.O.</t>
  </si>
  <si>
    <t xml:space="preserve">                     Letohradská 10, Praha 7</t>
  </si>
  <si>
    <t>PODKLADNÍ KONSTRUKCE</t>
  </si>
  <si>
    <r>
      <t xml:space="preserve">projektant.:    </t>
    </r>
    <r>
      <rPr>
        <b/>
        <sz val="10"/>
        <rFont val="Arial CE"/>
        <family val="2"/>
      </rPr>
      <t>SPORTOVNÍ PROJEKTY,</t>
    </r>
  </si>
  <si>
    <r>
      <t xml:space="preserve">vypracoval:    </t>
    </r>
    <r>
      <rPr>
        <b/>
        <sz val="10"/>
        <rFont val="Arial CE"/>
        <family val="2"/>
      </rPr>
      <t>R. Polišenský</t>
    </r>
  </si>
  <si>
    <t>21,0</t>
  </si>
  <si>
    <t>D P H - dle platné sazby</t>
  </si>
  <si>
    <t>1,5</t>
  </si>
  <si>
    <t>CELKOVÁ  REKAPITULACE</t>
  </si>
  <si>
    <t>Inženýrská činnost</t>
  </si>
  <si>
    <t>Úprava pláně pod nové podkladní konstrukce se zhutněním</t>
  </si>
  <si>
    <t>SPORTOVNÍ VYBAVENÍ</t>
  </si>
  <si>
    <t xml:space="preserve">soub. </t>
  </si>
  <si>
    <t>Osazování ocelových sloupků oplocení do betonových patek</t>
  </si>
  <si>
    <t>pár</t>
  </si>
  <si>
    <t>18110 - 1102</t>
  </si>
  <si>
    <t>99822 - 3011</t>
  </si>
  <si>
    <t>95290 - 1411</t>
  </si>
  <si>
    <t>R000112</t>
  </si>
  <si>
    <t>R000114</t>
  </si>
  <si>
    <t>27436 - 1115</t>
  </si>
  <si>
    <t>94195 - 5003</t>
  </si>
  <si>
    <t>KONSTRUKCE  ZÁMEČNICKÉ - ATYP</t>
  </si>
  <si>
    <t>R800767 - 0001</t>
  </si>
  <si>
    <t>R800767 - 0002</t>
  </si>
  <si>
    <t>R800767 - 0003</t>
  </si>
  <si>
    <t>R800767 - 0004</t>
  </si>
  <si>
    <t>R800767 - 0005</t>
  </si>
  <si>
    <t>R800767 - 0006</t>
  </si>
  <si>
    <t>R800767 - 0007</t>
  </si>
  <si>
    <t>99767 - 1111</t>
  </si>
  <si>
    <t>56485 - 1111</t>
  </si>
  <si>
    <t>16270 - 1105</t>
  </si>
  <si>
    <t>M+D sítě na volejbel, nohejbal vč. Antének</t>
  </si>
  <si>
    <t>SADOVÉ ÚPRAVY</t>
  </si>
  <si>
    <t>18040 - 1211</t>
  </si>
  <si>
    <t>3,0</t>
  </si>
  <si>
    <t>18480 - 2111</t>
  </si>
  <si>
    <t>16710 - 1101</t>
  </si>
  <si>
    <t>R21275 - 0003</t>
  </si>
  <si>
    <t>R21275 - 0004</t>
  </si>
  <si>
    <t>TRUBNÍ VEDENÍ - DRENÁŽE</t>
  </si>
  <si>
    <t>21157 - 1121</t>
  </si>
  <si>
    <t>18130 - 1102</t>
  </si>
  <si>
    <t>17410 - 1101</t>
  </si>
  <si>
    <t>21257 - 2111</t>
  </si>
  <si>
    <t>M+D informační tabule s upevněním na konstrukci oplocení</t>
  </si>
  <si>
    <t>R800767103</t>
  </si>
  <si>
    <t>21275 - 5113</t>
  </si>
  <si>
    <t>Kód položky</t>
  </si>
  <si>
    <t>Příplatek za lepivost hor. 3</t>
  </si>
  <si>
    <t>13320 - 2011</t>
  </si>
  <si>
    <t>13320 - 2019</t>
  </si>
  <si>
    <t>18195 - 1102</t>
  </si>
  <si>
    <t>27531 - 3711</t>
  </si>
  <si>
    <t>27535 - 1215</t>
  </si>
  <si>
    <t>27535 - 1216</t>
  </si>
  <si>
    <t>Dtto, ale odstranění</t>
  </si>
  <si>
    <t>12220 - 1109</t>
  </si>
  <si>
    <t>13220 - 1101</t>
  </si>
  <si>
    <t>13220 - 1109</t>
  </si>
  <si>
    <t>13120 - 1101</t>
  </si>
  <si>
    <t>13120 - 1109</t>
  </si>
  <si>
    <t>59217R</t>
  </si>
  <si>
    <t>59621 - 1110</t>
  </si>
  <si>
    <t>91699 - 1121</t>
  </si>
  <si>
    <t>91623 - 1213</t>
  </si>
  <si>
    <r>
      <t xml:space="preserve">část      :  </t>
    </r>
    <r>
      <rPr>
        <b/>
        <sz val="10"/>
        <rFont val="Arial CE"/>
        <family val="0"/>
      </rPr>
      <t>SO - 01  VÍCEÚČELOVÉ  HŘIŠTĚ</t>
    </r>
  </si>
  <si>
    <t>SO - 01  VÍCEÚČELOVÉ HŘIŠTĚ</t>
  </si>
  <si>
    <t>91972 - 6122</t>
  </si>
  <si>
    <t xml:space="preserve">M+D sloupků na volejbal </t>
  </si>
  <si>
    <t>21275 - 5115</t>
  </si>
  <si>
    <t>21197 - 1121</t>
  </si>
  <si>
    <t>21156 - 1111</t>
  </si>
  <si>
    <t>21197 - 1122</t>
  </si>
  <si>
    <t>Hloubení šachet pro základové patky sloupů oplocení v hor. 3  do 4 m2 ruční dle základů</t>
  </si>
  <si>
    <t>12220 - 1102</t>
  </si>
  <si>
    <t>11900 - 1202</t>
  </si>
  <si>
    <t>30,7</t>
  </si>
  <si>
    <t>12110 - 1103</t>
  </si>
  <si>
    <t>Odplevelení stávající plochy pro osetí postřikem kolem hřiště</t>
  </si>
  <si>
    <t>Napojení potrubí drenáží DN 125 mm do vsakovacího drénu</t>
  </si>
  <si>
    <t>R800767 - 0008</t>
  </si>
  <si>
    <t>M+D spojovacího materiálu pro oplocení ze sítí</t>
  </si>
  <si>
    <r>
      <t xml:space="preserve">akce:    </t>
    </r>
    <r>
      <rPr>
        <b/>
        <sz val="10"/>
        <rFont val="Arial CE"/>
        <family val="0"/>
      </rPr>
      <t xml:space="preserve"> Víceúčelové hřiště </t>
    </r>
  </si>
  <si>
    <t xml:space="preserve">             ANDĚLSKÁ HORA</t>
  </si>
  <si>
    <r>
      <t>investor:</t>
    </r>
    <r>
      <rPr>
        <b/>
        <sz val="10"/>
        <rFont val="Arial CE"/>
        <family val="2"/>
      </rPr>
      <t xml:space="preserve">   Město Chrastava, 1. máje 1</t>
    </r>
  </si>
  <si>
    <t xml:space="preserve">               463 31 CHRASTAVA</t>
  </si>
  <si>
    <r>
      <t xml:space="preserve">datum       :  </t>
    </r>
    <r>
      <rPr>
        <b/>
        <sz val="10"/>
        <rFont val="Arial CE"/>
        <family val="0"/>
      </rPr>
      <t xml:space="preserve"> květen 2015</t>
    </r>
  </si>
  <si>
    <t>SO - 02  CHODNÍK</t>
  </si>
  <si>
    <r>
      <t xml:space="preserve">část      : </t>
    </r>
    <r>
      <rPr>
        <b/>
        <sz val="10"/>
        <rFont val="Arial CE"/>
        <family val="0"/>
      </rPr>
      <t xml:space="preserve"> SO - 02  CHODNÍK</t>
    </r>
  </si>
  <si>
    <t>Kontrolní  cena celkem</t>
  </si>
  <si>
    <t>Hloubení rýh š. do 60 cm v hor. 3 do 100 m3 pro obrubníky - 36,4*0,3*0,15</t>
  </si>
  <si>
    <t>1,7</t>
  </si>
  <si>
    <t>Vodorovné přemístění vytlačené zeminy na násypy do 20 m vč. složení</t>
  </si>
  <si>
    <t>16220 - 1101</t>
  </si>
  <si>
    <t>47,0</t>
  </si>
  <si>
    <t>Vyčištění plochy po dokončení prací</t>
  </si>
  <si>
    <t>Kladení zámkové betonové chodníkové dlažby tl. 6 cm vč. Lože tl. 3 cm dle projektu, (16,76+18,64) / 2 * 2,15 + 5,1*2 / 2 + 6,0*1,2 / 2</t>
  </si>
  <si>
    <t>46,8</t>
  </si>
  <si>
    <t>Podklad z drceného kameniva fr. 8 - 16 mm tl. 15 cm pod chodník</t>
  </si>
  <si>
    <t>Dodávka zámkové betonové dlažby tl. 6 cm , 46,8 x 1,05</t>
  </si>
  <si>
    <t>49,0</t>
  </si>
  <si>
    <t>Montáž sadového obrubníku stojatého rovného do lože z prostého betonu - hřiště a chodník, 15,0+6,0+10,0+5,4</t>
  </si>
  <si>
    <t>36,4</t>
  </si>
  <si>
    <t>Dodávka sadových obrubníků vel. 5x20 cm, dl. 50 cm, 36,4 x 2 x 1,02</t>
  </si>
  <si>
    <t>75,0</t>
  </si>
  <si>
    <t>Lože pod obrubníky z prostého betonu pro boční opěru, 36,4*0,3*0,2</t>
  </si>
  <si>
    <t>2,2</t>
  </si>
  <si>
    <t>Přesun hmot z pol.  2 - 3</t>
  </si>
  <si>
    <t>56112 - 1111</t>
  </si>
  <si>
    <t>50,0</t>
  </si>
  <si>
    <t>Zřízení podkladu z mechanicky zpevněné zeminy pod chodník a obrubníky</t>
  </si>
  <si>
    <t>M+D plastových víček na ocelové sloupy DN 63</t>
  </si>
  <si>
    <t>M+D pomocných ocelových konstrukcí - očka pro zavěšení sítí na sloupky s pozinkováním navařené, 2*2*37</t>
  </si>
  <si>
    <t>M+D závěsných lanek pro ochrannou síť s ukotvením, (2*24 + 4*14 + 4*6) * 1,1</t>
  </si>
  <si>
    <t>M+D sítě ochranné nylonové PAD, oka 60 x 60 mm na lanka, 24,0*4,1 + 4*5,5*4,1 + 2*3,0*2,1 + 2*6,0*4,1, prořez 10%</t>
  </si>
  <si>
    <t>M+D sloupků z ocelových trubek svařovaných pozinkovaných DN 76 x 3 mm dl. 500 cm - pro oplocení s ukotvením do betonových patek</t>
  </si>
  <si>
    <t>Dtto, ale rovné sloupky branek dl. 300 cm s navařením na sloupky</t>
  </si>
  <si>
    <t>M+D kotvení pro uchycení háčků sítí na středovém sloupku oplocení</t>
  </si>
  <si>
    <t>37,0</t>
  </si>
  <si>
    <t>Základové patky z prostého betonu C 20/25 pro sloupy oplocení částečně do bednění, 37*0,9*0,3*0,3</t>
  </si>
  <si>
    <t xml:space="preserve">Bednění základových patek oboustranné snímatelné - zřízení, 37*1,3*0,2 </t>
  </si>
  <si>
    <t>9,6</t>
  </si>
  <si>
    <t>Lešení lehké pomocné pro montáž sloupků a oplocení, (25,0+2*14,0)*1,0</t>
  </si>
  <si>
    <t>53,0</t>
  </si>
  <si>
    <t>Geotextilie netkaná pro separaci na zemní pláň do 300 g/m2, 346,0 x 1,05</t>
  </si>
  <si>
    <t>Vyčištění a úklid plochy hřiště po dokončení prací, 346,0 + 4,0</t>
  </si>
  <si>
    <t>350,0</t>
  </si>
  <si>
    <t>363,0</t>
  </si>
  <si>
    <t>Montáž sadového obrubníku stojatého rovného do lože z prostého betonu - hřiště, ohniště a odvodnění, (2*24,0+4*1,5+2*13,8) + (2*0,45+2*6,45+2*1,45+2*4,0+23,9+0,9) + 6,5</t>
  </si>
  <si>
    <t>137,6</t>
  </si>
  <si>
    <t>Dodávka sadových obrubníků vel. 5x20 cm, dl. 50 cm, 137,6 x 2 x 1,02</t>
  </si>
  <si>
    <t>281,0</t>
  </si>
  <si>
    <t>Lože pod obrubníky z prostého betonu pro boční opěru, 131,1*0,3*0,2 + 6,5*0,2*0,2</t>
  </si>
  <si>
    <t>8,2</t>
  </si>
  <si>
    <t>Trativody z PE potrubí DN 80 mm do lože ze štěrkopísku, 21,6 + 24,9 + 22,9</t>
  </si>
  <si>
    <t>69,4</t>
  </si>
  <si>
    <t>Trativody z PE potrubí DN 125 mm do lože ze štěrkopísku, u hřiště 49,0+5,0, horní hrana svahu 55,0 m</t>
  </si>
  <si>
    <t>109,0</t>
  </si>
  <si>
    <t>M+D revizních plastových drenážních kruhových šachet do DN 315 mm</t>
  </si>
  <si>
    <t>Lože pod trativody ze štěrkopísku tříděného v tl. 10 cm, 69,4*0,3*0,1 + 109,0*0,5*0,1</t>
  </si>
  <si>
    <t>7,6</t>
  </si>
  <si>
    <t>Hloubení nezapažených jam v hor. 3 do 100 m3 pro vsakování, 1,5*1,0*1,0</t>
  </si>
  <si>
    <t>Zásyp jam po provedení vsaků se zhutněním, 0,5*1,0*1,0</t>
  </si>
  <si>
    <t>0,5</t>
  </si>
  <si>
    <t>Výplň vsakovacího drénu kamenivem  těženým fr. 16  mm do geotextilie, 1,0*1,0*1,0</t>
  </si>
  <si>
    <t>Výplň trativodů pod hřištěm kamenivem drobným těženým fr. 8 - 32 mm do geotextilie, 55,0*0,5*0,45 + 54,0*0,5*0,3 + 23,0*0,25*0,4 + 24,0*0,2*0,25 + 7,0*0,5*0,7 + 69,4*0,3*0,2</t>
  </si>
  <si>
    <t>Opláštění vsakovacího drénu z geotextilie vodorovné a svislé na upravenou zemní pláň, 6*1,0*1,1</t>
  </si>
  <si>
    <t>6,6</t>
  </si>
  <si>
    <t>Opláštění trativodů z geotextilie vodorovné a svislé 300 g/m2 na upravenou zemní pláň, (55,0*2*1,1 + 54,0*2*1,4 + 69,4*2*0,7) x 1,1</t>
  </si>
  <si>
    <t>406,0</t>
  </si>
  <si>
    <t>Podklad z drceného kameniva fr. 8 - 16 mm tl. 15 cm pod ohniště</t>
  </si>
  <si>
    <t>346,0</t>
  </si>
  <si>
    <t>59681 - 1120</t>
  </si>
  <si>
    <t>Kladení dlažby ze šamotových cihel tl. 60 mm vč. Lože z písku tl. 30 mm do 50 m2</t>
  </si>
  <si>
    <t>147,0</t>
  </si>
  <si>
    <t>Dodávka šamotových cihel vel. 250x123,5x65 mm, 134,0 x 1,1</t>
  </si>
  <si>
    <t>dle výrovce</t>
  </si>
  <si>
    <t>Sejmutí ornice - mimo demolici antukové plochy - pro víceúčelové hřiště hřiště s přemístěním do 250 m v tl. 20-35 cm pro další použití, 38,0*(22,0+28,0) /2*0,0,25</t>
  </si>
  <si>
    <t>237,5</t>
  </si>
  <si>
    <t>360,0</t>
  </si>
  <si>
    <t>585,0</t>
  </si>
  <si>
    <t>Úprava pláně pod nové podkladní konstrukce pro zvýšení únosnosti pod hřiště, ohniště a chodník, 346,0 + 4,0 + 50,0</t>
  </si>
  <si>
    <t>400,0</t>
  </si>
  <si>
    <t>Hloubení rýh š. do 60 cm v hor. 3 do 100 m3 pro drenáže - dle lože a zásypu, 7,6+30,7, obrubníky - 81,6*0,3*0,1</t>
  </si>
  <si>
    <t>17110 - 1105</t>
  </si>
  <si>
    <t xml:space="preserve">Odkopávka nezapažená pro spodní stavbu hřiště a chodníku s vyrovnáním povrchů do roviny v hor. 3 do 1000 m3 , 13,0*1,4/2*38,0 </t>
  </si>
  <si>
    <t>345,8</t>
  </si>
  <si>
    <t>Uložení sypaniny do násypů zhutněných ve vrstvách do 40 cm na 103 % PS - použítí odkopávky a rýhy, 10,0*1,8/2*40,0</t>
  </si>
  <si>
    <t>Svahování trvalých svahů do projektovaných profilů v zářezech hor. 1-4, 34*11,0 + 16,0*4/2</t>
  </si>
  <si>
    <t>430,0</t>
  </si>
  <si>
    <t>18210 - 1101</t>
  </si>
  <si>
    <t>18220 - 1101</t>
  </si>
  <si>
    <t>Dtto, ale násypů pod hřištěm, 15,0*3,0 + 12,0*4,5/2 + 14,0*3,0</t>
  </si>
  <si>
    <t>114,0</t>
  </si>
  <si>
    <t>18230 - 1121</t>
  </si>
  <si>
    <t>Rozprostření a urovnání ornice ve svahu přes 1:5 do 500 m2 v tl. 10 cm - nad hřištěm</t>
  </si>
  <si>
    <t>Dtto, ale v tl. 20 cm pod hřištěm</t>
  </si>
  <si>
    <t>18230 - 1123</t>
  </si>
  <si>
    <t>Rozprostření ornice v rovině v tl. 15 cm před hřištěm po dokončení prací s úpravou a urovnáním terénu, 10,0*9,0</t>
  </si>
  <si>
    <t>90,0</t>
  </si>
  <si>
    <t>79,3</t>
  </si>
  <si>
    <t>Naložení ornice stávající pro úpravy do 100 m3, hor. 1-4, 90,0 x 0,15 + 114,0 x 0,2 + 430,0 x 0,1</t>
  </si>
  <si>
    <t>16230 - 1101</t>
  </si>
  <si>
    <t>21.</t>
  </si>
  <si>
    <t>18130 - 1102R</t>
  </si>
  <si>
    <t>Podklad z praného štěrkopísku tl. Min. 160 mm pod plochu hřiště po zhutnění</t>
  </si>
  <si>
    <t>56425 - 1112R</t>
  </si>
  <si>
    <t xml:space="preserve">Rozprostření a urovnání vegetační vrstvy povrchu hřiště se zhutněním pro výsev, směs tl. 12 cm </t>
  </si>
  <si>
    <t>22.</t>
  </si>
  <si>
    <t>dle dod.</t>
  </si>
  <si>
    <t>Dodávka vegetační vrstvy tl. 12 cm  - směs z ornice-substrátu, křemičitého písku a malého podílu rašeliny dle technické zprávy, 346,0*0,12</t>
  </si>
  <si>
    <t>41,6</t>
  </si>
  <si>
    <t>23.</t>
  </si>
  <si>
    <t>Vodorovné přemístění ornice přes 50 do 500 m se složením, 79,3 + 0,5*41,6</t>
  </si>
  <si>
    <t>100,1</t>
  </si>
  <si>
    <t>20,8</t>
  </si>
  <si>
    <t>24.</t>
  </si>
  <si>
    <t>Prohození a úprava stávající ornice pro použití do vegetační vrstvy, 0,5*41,6</t>
  </si>
  <si>
    <t>Dovoz 50 % podílu vegetační vrstvy pro výrobu substrátu do 10 km</t>
  </si>
  <si>
    <t>Osetí plochy travním semenem vč. Ošetření a zalití po doplnění kolem plochy hřiště po skončení prací, kolem VÚ hřiště ve svahu, 430,0+114,0+90,0</t>
  </si>
  <si>
    <t>634,0</t>
  </si>
  <si>
    <t>Dodávka travního semene 30 g/m2 m2 vč. Ztratného, 634,0 x 0,03 x 1,03</t>
  </si>
  <si>
    <t>19,6</t>
  </si>
  <si>
    <t>18040 - 1211R</t>
  </si>
  <si>
    <t xml:space="preserve">Osetí plochy travním semenem vč. Ošetření a zalití celé plochy hřiště </t>
  </si>
  <si>
    <t>Dodávka travního semene 50 g/m2 m2 vč. Ztratného, namíchání dle technické zprávy, 346,0 x 0,05 x 1,03</t>
  </si>
  <si>
    <t>17,8</t>
  </si>
  <si>
    <t>Úprava pláně pod nové podkladní konstrukce hřiště, komunikace a ohniště se zhutněním, 39,0*15,0</t>
  </si>
  <si>
    <t>56106 - 1111</t>
  </si>
  <si>
    <t>Zřízení podkladu části násypů svahu ze zeminy upravené hydraulickými pojivy plochy do 1000 m2 v jednotlivých vrstvách v tl. Do 40 cm, 40,0x(2+3+4+4,5+5+6)</t>
  </si>
  <si>
    <t>980,0</t>
  </si>
  <si>
    <t>Dodávka směsi cementu a nehašeného vápna, 3 % z násypu 360,0 m3</t>
  </si>
  <si>
    <t>10,8</t>
  </si>
  <si>
    <t>25.</t>
  </si>
  <si>
    <t>dle dodavatele</t>
  </si>
  <si>
    <t>Přesun hmot z pol. 2 - 6</t>
  </si>
  <si>
    <t>26.</t>
  </si>
  <si>
    <t>Zpevnění svahů protierozní sítí s ukotvením do profilů, 430,0 + 114,0</t>
  </si>
  <si>
    <t>554,0</t>
  </si>
  <si>
    <t>Pronájem a doprava zemního stroje pro zpevňování zeminy</t>
  </si>
  <si>
    <t>hod</t>
  </si>
  <si>
    <t>Dodávka protierozní sítě ECC 700 vč. Kotevních skob, 114,0 x 1,1</t>
  </si>
  <si>
    <t>18210 - 3212R</t>
  </si>
  <si>
    <t>27.</t>
  </si>
  <si>
    <t>Dodávka protierozní sítě ECC 500 vč. Kotevních skob, 430,0 x 1,1</t>
  </si>
  <si>
    <t>473,0</t>
  </si>
  <si>
    <t>126,0</t>
  </si>
</sst>
</file>

<file path=xl/styles.xml><?xml version="1.0" encoding="utf-8"?>
<styleSheet xmlns="http://schemas.openxmlformats.org/spreadsheetml/2006/main">
  <numFmts count="1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.0000"/>
    <numFmt numFmtId="174" formatCode="#,##0.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2"/>
    </font>
    <font>
      <sz val="14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hair"/>
      <bottom style="hair"/>
    </border>
  </borders>
  <cellStyleXfs count="63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2" applyNumberFormat="0" applyAlignment="0" applyProtection="0"/>
    <xf numFmtId="17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12" xfId="0" applyNumberFormat="1" applyFont="1" applyBorder="1" applyAlignment="1">
      <alignment horizontal="right"/>
    </xf>
    <xf numFmtId="49" fontId="4" fillId="0" borderId="14" xfId="35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19" xfId="0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8" xfId="0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25" xfId="0" applyFont="1" applyBorder="1" applyAlignment="1">
      <alignment horizontal="center" textRotation="90" wrapText="1"/>
    </xf>
    <xf numFmtId="0" fontId="9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49" fontId="0" fillId="0" borderId="0" xfId="35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49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0" borderId="18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74" fontId="0" fillId="0" borderId="1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21" xfId="0" applyFont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6.375" style="95" customWidth="1"/>
    <col min="2" max="2" width="42.375" style="113" customWidth="1"/>
    <col min="3" max="3" width="7.25390625" style="95" customWidth="1"/>
    <col min="4" max="4" width="12.375" style="111" customWidth="1"/>
    <col min="5" max="5" width="13.875" style="140" customWidth="1"/>
    <col min="6" max="6" width="20.375" style="143" customWidth="1"/>
    <col min="7" max="7" width="20.75390625" style="142" customWidth="1"/>
    <col min="8" max="8" width="4.75390625" style="104" hidden="1" customWidth="1"/>
    <col min="9" max="9" width="12.375" style="104" customWidth="1"/>
    <col min="10" max="16384" width="9.125" style="104" customWidth="1"/>
  </cols>
  <sheetData>
    <row r="1" spans="1:8" s="95" customFormat="1" ht="31.5" customHeight="1" thickBot="1">
      <c r="A1" s="89" t="s">
        <v>182</v>
      </c>
      <c r="B1" s="90" t="s">
        <v>4</v>
      </c>
      <c r="C1" s="91" t="s">
        <v>5</v>
      </c>
      <c r="D1" s="92" t="s">
        <v>6</v>
      </c>
      <c r="E1" s="91" t="s">
        <v>7</v>
      </c>
      <c r="F1" s="93" t="s">
        <v>8</v>
      </c>
      <c r="G1" s="91" t="s">
        <v>35</v>
      </c>
      <c r="H1" s="94"/>
    </row>
    <row r="2" spans="1:8" ht="12.75">
      <c r="A2" s="96"/>
      <c r="B2" s="97"/>
      <c r="C2" s="98"/>
      <c r="D2" s="99"/>
      <c r="E2" s="100"/>
      <c r="F2" s="101"/>
      <c r="G2" s="102"/>
      <c r="H2" s="103"/>
    </row>
    <row r="3" spans="1:8" ht="12.75">
      <c r="A3" s="96"/>
      <c r="B3" s="105"/>
      <c r="C3" s="98"/>
      <c r="D3" s="99"/>
      <c r="E3" s="100"/>
      <c r="F3" s="101"/>
      <c r="G3" s="102"/>
      <c r="H3" s="106"/>
    </row>
    <row r="4" spans="1:8" ht="12.75">
      <c r="A4" s="96"/>
      <c r="B4" s="107"/>
      <c r="C4" s="98"/>
      <c r="D4" s="99"/>
      <c r="E4" s="100"/>
      <c r="F4" s="101"/>
      <c r="G4" s="102"/>
      <c r="H4" s="106"/>
    </row>
    <row r="5" spans="1:8" ht="16.5" customHeight="1">
      <c r="A5" s="98"/>
      <c r="B5" s="108" t="s">
        <v>267</v>
      </c>
      <c r="C5" s="109"/>
      <c r="D5" s="110"/>
      <c r="E5" s="102"/>
      <c r="F5" s="101"/>
      <c r="G5" s="102"/>
      <c r="H5" s="106"/>
    </row>
    <row r="6" spans="1:8" ht="16.5" customHeight="1">
      <c r="A6" s="98"/>
      <c r="B6" s="97" t="s">
        <v>268</v>
      </c>
      <c r="C6" s="98"/>
      <c r="E6" s="102"/>
      <c r="F6" s="101"/>
      <c r="G6" s="102"/>
      <c r="H6" s="106"/>
    </row>
    <row r="7" spans="1:8" ht="12.75">
      <c r="A7" s="98"/>
      <c r="B7" s="112"/>
      <c r="C7" s="98"/>
      <c r="E7" s="102"/>
      <c r="F7" s="101"/>
      <c r="G7" s="102"/>
      <c r="H7" s="106"/>
    </row>
    <row r="8" spans="1:8" ht="12.75">
      <c r="A8" s="98"/>
      <c r="C8" s="114"/>
      <c r="D8" s="115"/>
      <c r="E8" s="116"/>
      <c r="F8" s="101"/>
      <c r="G8" s="102"/>
      <c r="H8" s="106"/>
    </row>
    <row r="9" spans="1:8" ht="12.75">
      <c r="A9" s="98"/>
      <c r="B9" s="108" t="s">
        <v>269</v>
      </c>
      <c r="C9" s="98"/>
      <c r="E9" s="102"/>
      <c r="F9" s="101"/>
      <c r="G9" s="102"/>
      <c r="H9" s="106"/>
    </row>
    <row r="10" spans="1:8" ht="12.75">
      <c r="A10" s="98"/>
      <c r="B10" s="112" t="s">
        <v>270</v>
      </c>
      <c r="C10" s="98"/>
      <c r="E10" s="102"/>
      <c r="F10" s="101"/>
      <c r="G10" s="102"/>
      <c r="H10" s="106"/>
    </row>
    <row r="11" spans="1:8" ht="12.75">
      <c r="A11" s="98"/>
      <c r="B11" s="112"/>
      <c r="C11" s="98"/>
      <c r="E11" s="102"/>
      <c r="F11" s="101"/>
      <c r="G11" s="102"/>
      <c r="H11" s="106"/>
    </row>
    <row r="12" spans="1:8" ht="12.75">
      <c r="A12" s="98"/>
      <c r="B12" s="112"/>
      <c r="C12" s="98"/>
      <c r="E12" s="102"/>
      <c r="F12" s="101"/>
      <c r="G12" s="102"/>
      <c r="H12" s="106"/>
    </row>
    <row r="13" spans="1:8" ht="12.75">
      <c r="A13" s="98"/>
      <c r="C13" s="98"/>
      <c r="E13" s="102"/>
      <c r="F13" s="101"/>
      <c r="G13" s="102"/>
      <c r="H13" s="106"/>
    </row>
    <row r="14" spans="1:8" ht="15.75">
      <c r="A14" s="98"/>
      <c r="B14" s="162" t="s">
        <v>191</v>
      </c>
      <c r="C14" s="98"/>
      <c r="E14" s="102"/>
      <c r="F14" s="101"/>
      <c r="G14" s="102"/>
      <c r="H14" s="106"/>
    </row>
    <row r="15" spans="1:8" ht="12.75">
      <c r="A15" s="98"/>
      <c r="C15" s="98"/>
      <c r="E15" s="102"/>
      <c r="F15" s="101"/>
      <c r="G15" s="102"/>
      <c r="H15" s="106"/>
    </row>
    <row r="16" spans="1:8" ht="12.75">
      <c r="A16" s="98"/>
      <c r="C16" s="98"/>
      <c r="E16" s="102"/>
      <c r="F16" s="101"/>
      <c r="G16" s="102"/>
      <c r="H16" s="106"/>
    </row>
    <row r="17" spans="1:8" ht="12.75">
      <c r="A17" s="98"/>
      <c r="C17" s="98"/>
      <c r="E17" s="102"/>
      <c r="F17" s="101"/>
      <c r="G17" s="102"/>
      <c r="H17" s="106"/>
    </row>
    <row r="18" spans="1:8" ht="15.75" customHeight="1" thickBot="1">
      <c r="A18" s="98"/>
      <c r="B18" s="117" t="s">
        <v>119</v>
      </c>
      <c r="C18" s="98"/>
      <c r="E18" s="102"/>
      <c r="F18" s="101"/>
      <c r="G18" s="102"/>
      <c r="H18" s="106"/>
    </row>
    <row r="19" spans="1:8" ht="12.75">
      <c r="A19" s="98"/>
      <c r="B19" s="144"/>
      <c r="C19" s="98"/>
      <c r="E19" s="102"/>
      <c r="F19" s="101"/>
      <c r="G19" s="102"/>
      <c r="H19" s="106"/>
    </row>
    <row r="20" spans="1:8" ht="12.75">
      <c r="A20" s="98"/>
      <c r="B20" s="161"/>
      <c r="C20" s="98"/>
      <c r="E20" s="102"/>
      <c r="F20" s="101"/>
      <c r="G20" s="102"/>
      <c r="H20" s="106"/>
    </row>
    <row r="21" spans="1:8" ht="12.75">
      <c r="A21" s="98"/>
      <c r="B21" s="117"/>
      <c r="C21" s="98"/>
      <c r="E21" s="102"/>
      <c r="F21" s="101"/>
      <c r="G21" s="102"/>
      <c r="H21" s="106"/>
    </row>
    <row r="22" spans="1:8" ht="12.75">
      <c r="A22" s="98"/>
      <c r="B22" s="112"/>
      <c r="C22" s="98"/>
      <c r="E22" s="102"/>
      <c r="F22" s="101"/>
      <c r="G22" s="102"/>
      <c r="H22" s="106"/>
    </row>
    <row r="23" spans="1:8" ht="12.75">
      <c r="A23" s="98"/>
      <c r="B23" s="113" t="s">
        <v>186</v>
      </c>
      <c r="C23" s="98"/>
      <c r="E23" s="102"/>
      <c r="F23" s="101"/>
      <c r="G23" s="102"/>
      <c r="H23" s="106"/>
    </row>
    <row r="24" spans="1:8" ht="12.75">
      <c r="A24" s="98"/>
      <c r="B24" s="112" t="s">
        <v>183</v>
      </c>
      <c r="C24" s="98"/>
      <c r="E24" s="102"/>
      <c r="F24" s="101"/>
      <c r="G24" s="102"/>
      <c r="H24" s="106"/>
    </row>
    <row r="25" spans="1:8" ht="12.75">
      <c r="A25" s="98"/>
      <c r="B25" s="112" t="s">
        <v>184</v>
      </c>
      <c r="C25" s="98"/>
      <c r="E25" s="102"/>
      <c r="F25" s="101"/>
      <c r="G25" s="102"/>
      <c r="H25" s="106"/>
    </row>
    <row r="26" spans="1:8" ht="12.75">
      <c r="A26" s="98"/>
      <c r="B26" s="112"/>
      <c r="C26" s="98"/>
      <c r="E26" s="102"/>
      <c r="F26" s="101"/>
      <c r="G26" s="102"/>
      <c r="H26" s="106"/>
    </row>
    <row r="27" spans="1:8" ht="12.75">
      <c r="A27" s="98"/>
      <c r="B27" s="112"/>
      <c r="C27" s="98"/>
      <c r="E27" s="102"/>
      <c r="F27" s="101"/>
      <c r="G27" s="102"/>
      <c r="H27" s="106"/>
    </row>
    <row r="28" spans="1:8" ht="12.75">
      <c r="A28" s="98"/>
      <c r="C28" s="98"/>
      <c r="E28" s="102"/>
      <c r="F28" s="101"/>
      <c r="G28" s="102"/>
      <c r="H28" s="106"/>
    </row>
    <row r="29" spans="1:8" ht="12.75">
      <c r="A29" s="98"/>
      <c r="B29" s="113" t="s">
        <v>187</v>
      </c>
      <c r="C29" s="98"/>
      <c r="E29" s="102"/>
      <c r="F29" s="101"/>
      <c r="G29" s="102"/>
      <c r="H29" s="106"/>
    </row>
    <row r="30" spans="1:8" ht="12.75">
      <c r="A30" s="98"/>
      <c r="B30" s="112" t="s">
        <v>9</v>
      </c>
      <c r="C30" s="98"/>
      <c r="E30" s="102"/>
      <c r="F30" s="101"/>
      <c r="G30" s="102"/>
      <c r="H30" s="106"/>
    </row>
    <row r="31" spans="1:8" ht="12.75">
      <c r="A31" s="98"/>
      <c r="B31" s="112"/>
      <c r="C31" s="98"/>
      <c r="E31" s="102"/>
      <c r="F31" s="101"/>
      <c r="G31" s="102"/>
      <c r="H31" s="106"/>
    </row>
    <row r="32" spans="1:8" ht="12.75">
      <c r="A32" s="98"/>
      <c r="B32" s="112"/>
      <c r="C32" s="98"/>
      <c r="E32" s="102"/>
      <c r="F32" s="101"/>
      <c r="G32" s="102"/>
      <c r="H32" s="106"/>
    </row>
    <row r="33" spans="1:8" ht="12.75">
      <c r="A33" s="98"/>
      <c r="B33" s="113" t="s">
        <v>271</v>
      </c>
      <c r="C33" s="98"/>
      <c r="E33" s="102"/>
      <c r="F33" s="101"/>
      <c r="G33" s="102"/>
      <c r="H33" s="106"/>
    </row>
    <row r="34" spans="1:8" ht="12.75">
      <c r="A34" s="98"/>
      <c r="C34" s="98"/>
      <c r="E34" s="102"/>
      <c r="F34" s="101"/>
      <c r="G34" s="102"/>
      <c r="H34" s="106"/>
    </row>
    <row r="35" spans="1:8" ht="12.75">
      <c r="A35" s="98"/>
      <c r="C35" s="98"/>
      <c r="E35" s="102"/>
      <c r="F35" s="101"/>
      <c r="G35" s="102"/>
      <c r="H35" s="106"/>
    </row>
    <row r="36" spans="1:8" ht="12.75">
      <c r="A36" s="98"/>
      <c r="C36" s="98"/>
      <c r="E36" s="102"/>
      <c r="F36" s="101"/>
      <c r="G36" s="102"/>
      <c r="H36" s="106"/>
    </row>
    <row r="37" spans="1:8" ht="12.75">
      <c r="A37" s="98"/>
      <c r="C37" s="98"/>
      <c r="E37" s="102"/>
      <c r="F37" s="101"/>
      <c r="G37" s="102"/>
      <c r="H37" s="106"/>
    </row>
    <row r="38" spans="1:8" ht="12.75">
      <c r="A38" s="98"/>
      <c r="C38" s="98"/>
      <c r="E38" s="102"/>
      <c r="F38" s="101"/>
      <c r="G38" s="102"/>
      <c r="H38" s="106"/>
    </row>
    <row r="39" spans="1:8" ht="12.75">
      <c r="A39" s="98"/>
      <c r="C39" s="98"/>
      <c r="E39" s="102"/>
      <c r="F39" s="101"/>
      <c r="G39" s="102"/>
      <c r="H39" s="106"/>
    </row>
    <row r="40" spans="1:8" ht="12.75">
      <c r="A40" s="98"/>
      <c r="C40" s="98"/>
      <c r="E40" s="102"/>
      <c r="F40" s="101"/>
      <c r="G40" s="102"/>
      <c r="H40" s="106"/>
    </row>
    <row r="41" spans="1:8" ht="17.25" customHeight="1" thickBot="1">
      <c r="A41" s="98"/>
      <c r="B41" s="112" t="s">
        <v>28</v>
      </c>
      <c r="C41" s="98"/>
      <c r="E41" s="102"/>
      <c r="F41" s="101"/>
      <c r="G41" s="102"/>
      <c r="H41" s="106"/>
    </row>
    <row r="42" spans="1:8" ht="12.75">
      <c r="A42" s="96"/>
      <c r="B42" s="118"/>
      <c r="C42" s="98"/>
      <c r="E42" s="102"/>
      <c r="F42" s="101"/>
      <c r="G42" s="102"/>
      <c r="H42" s="106"/>
    </row>
    <row r="43" spans="1:8" ht="12.75">
      <c r="A43" s="96"/>
      <c r="B43" s="97"/>
      <c r="C43" s="98"/>
      <c r="E43" s="102"/>
      <c r="F43" s="101"/>
      <c r="G43" s="102"/>
      <c r="H43" s="106"/>
    </row>
    <row r="44" spans="1:8" ht="15" customHeight="1">
      <c r="A44" s="98" t="s">
        <v>10</v>
      </c>
      <c r="B44" s="113" t="s">
        <v>251</v>
      </c>
      <c r="C44" s="98"/>
      <c r="E44" s="102"/>
      <c r="F44" s="101">
        <f>'VÚ hřiště'!G50</f>
        <v>0</v>
      </c>
      <c r="G44" s="102"/>
      <c r="H44" s="106"/>
    </row>
    <row r="45" spans="1:8" ht="15" customHeight="1">
      <c r="A45" s="98"/>
      <c r="C45" s="98"/>
      <c r="E45" s="102"/>
      <c r="F45" s="101"/>
      <c r="G45" s="102"/>
      <c r="H45" s="106"/>
    </row>
    <row r="46" spans="1:8" ht="15" customHeight="1">
      <c r="A46" s="98"/>
      <c r="C46" s="98"/>
      <c r="E46" s="102"/>
      <c r="F46" s="101"/>
      <c r="G46" s="102"/>
      <c r="H46" s="106"/>
    </row>
    <row r="47" spans="1:8" ht="15" customHeight="1">
      <c r="A47" s="98" t="s">
        <v>11</v>
      </c>
      <c r="B47" s="113" t="s">
        <v>272</v>
      </c>
      <c r="C47" s="98"/>
      <c r="E47" s="102"/>
      <c r="F47" s="101">
        <f>chodník!G50</f>
        <v>0</v>
      </c>
      <c r="G47" s="102"/>
      <c r="H47" s="106"/>
    </row>
    <row r="48" spans="1:8" ht="15" customHeight="1">
      <c r="A48" s="98"/>
      <c r="C48" s="98"/>
      <c r="E48" s="102"/>
      <c r="F48" s="101"/>
      <c r="G48" s="102"/>
      <c r="H48" s="106"/>
    </row>
    <row r="49" spans="1:8" s="125" customFormat="1" ht="12.75">
      <c r="A49" s="119"/>
      <c r="B49" s="120"/>
      <c r="C49" s="119"/>
      <c r="D49" s="121"/>
      <c r="E49" s="122"/>
      <c r="F49" s="123"/>
      <c r="G49" s="122"/>
      <c r="H49" s="124"/>
    </row>
    <row r="50" spans="1:8" ht="12.75">
      <c r="A50" s="98"/>
      <c r="B50" s="113" t="s">
        <v>8</v>
      </c>
      <c r="C50" s="98"/>
      <c r="E50" s="102"/>
      <c r="F50" s="88">
        <f>SUM(F44:F49)</f>
        <v>0</v>
      </c>
      <c r="G50" s="102"/>
      <c r="H50" s="106"/>
    </row>
    <row r="51" spans="1:8" ht="12.75">
      <c r="A51" s="98"/>
      <c r="C51" s="98"/>
      <c r="E51" s="102"/>
      <c r="F51" s="101"/>
      <c r="G51" s="102"/>
      <c r="H51" s="106"/>
    </row>
    <row r="52" spans="1:8" ht="12.75">
      <c r="A52" s="98" t="s">
        <v>12</v>
      </c>
      <c r="B52" s="113" t="s">
        <v>14</v>
      </c>
      <c r="C52" s="98" t="s">
        <v>15</v>
      </c>
      <c r="D52" s="111" t="s">
        <v>77</v>
      </c>
      <c r="E52" s="102"/>
      <c r="F52" s="101">
        <f>F50*D52%</f>
        <v>0</v>
      </c>
      <c r="G52" s="102"/>
      <c r="H52" s="106"/>
    </row>
    <row r="53" spans="1:8" ht="12.75">
      <c r="A53" s="98"/>
      <c r="C53" s="98"/>
      <c r="E53" s="102"/>
      <c r="F53" s="101"/>
      <c r="G53" s="102"/>
      <c r="H53" s="106"/>
    </row>
    <row r="54" spans="1:8" ht="12.75">
      <c r="A54" s="98" t="s">
        <v>13</v>
      </c>
      <c r="B54" s="113" t="s">
        <v>17</v>
      </c>
      <c r="C54" s="98" t="s">
        <v>15</v>
      </c>
      <c r="D54" s="111" t="s">
        <v>77</v>
      </c>
      <c r="E54" s="102"/>
      <c r="F54" s="101">
        <f>F50*D54%</f>
        <v>0</v>
      </c>
      <c r="G54" s="102"/>
      <c r="H54" s="106"/>
    </row>
    <row r="55" spans="1:8" ht="12.75">
      <c r="A55" s="98"/>
      <c r="C55" s="98"/>
      <c r="E55" s="102"/>
      <c r="F55" s="101"/>
      <c r="G55" s="102"/>
      <c r="H55" s="106"/>
    </row>
    <row r="56" spans="1:8" ht="12.75">
      <c r="A56" s="98" t="s">
        <v>16</v>
      </c>
      <c r="B56" s="113" t="s">
        <v>192</v>
      </c>
      <c r="C56" s="98" t="s">
        <v>15</v>
      </c>
      <c r="D56" s="111" t="s">
        <v>77</v>
      </c>
      <c r="E56" s="102"/>
      <c r="F56" s="101">
        <f>F50*D56%</f>
        <v>0</v>
      </c>
      <c r="G56" s="102"/>
      <c r="H56" s="106"/>
    </row>
    <row r="57" spans="1:8" ht="12.75">
      <c r="A57" s="98"/>
      <c r="C57" s="98"/>
      <c r="E57" s="102"/>
      <c r="F57" s="101"/>
      <c r="G57" s="102"/>
      <c r="H57" s="106"/>
    </row>
    <row r="58" spans="1:8" s="125" customFormat="1" ht="12.75">
      <c r="A58" s="119"/>
      <c r="B58" s="120"/>
      <c r="C58" s="119"/>
      <c r="D58" s="121"/>
      <c r="E58" s="122"/>
      <c r="F58" s="123"/>
      <c r="G58" s="122"/>
      <c r="H58" s="124"/>
    </row>
    <row r="59" spans="1:8" ht="12.75">
      <c r="A59" s="98"/>
      <c r="B59" s="113" t="s">
        <v>8</v>
      </c>
      <c r="C59" s="98"/>
      <c r="E59" s="102"/>
      <c r="F59" s="88">
        <f>SUM(F50:F58)</f>
        <v>0</v>
      </c>
      <c r="G59" s="102"/>
      <c r="H59" s="106"/>
    </row>
    <row r="60" spans="1:8" ht="12.75">
      <c r="A60" s="98"/>
      <c r="C60" s="98"/>
      <c r="E60" s="102"/>
      <c r="F60" s="101"/>
      <c r="G60" s="102"/>
      <c r="H60" s="106"/>
    </row>
    <row r="61" spans="1:8" ht="12.75">
      <c r="A61" s="98" t="s">
        <v>18</v>
      </c>
      <c r="B61" s="113" t="s">
        <v>33</v>
      </c>
      <c r="C61" s="98" t="s">
        <v>15</v>
      </c>
      <c r="D61" s="111" t="s">
        <v>188</v>
      </c>
      <c r="E61" s="102"/>
      <c r="F61" s="101">
        <f>F59*D61%</f>
        <v>0</v>
      </c>
      <c r="G61" s="102"/>
      <c r="H61" s="106"/>
    </row>
    <row r="62" spans="1:8" ht="13.5" thickBot="1">
      <c r="A62" s="98"/>
      <c r="C62" s="98"/>
      <c r="E62" s="102"/>
      <c r="F62" s="101"/>
      <c r="G62" s="102"/>
      <c r="H62" s="106"/>
    </row>
    <row r="63" spans="1:8" s="132" customFormat="1" ht="13.5" thickBot="1">
      <c r="A63" s="126"/>
      <c r="B63" s="127"/>
      <c r="C63" s="126"/>
      <c r="D63" s="128"/>
      <c r="E63" s="129"/>
      <c r="F63" s="130"/>
      <c r="G63" s="129"/>
      <c r="H63" s="131"/>
    </row>
    <row r="64" spans="1:8" ht="14.25" thickBot="1" thickTop="1">
      <c r="A64" s="98"/>
      <c r="B64" s="113" t="s">
        <v>274</v>
      </c>
      <c r="C64" s="98"/>
      <c r="E64" s="133"/>
      <c r="F64" s="134">
        <f>SUM(F59:F63)</f>
        <v>0</v>
      </c>
      <c r="G64" s="135"/>
      <c r="H64" s="106"/>
    </row>
    <row r="65" spans="1:8" ht="13.5" thickTop="1">
      <c r="A65" s="98"/>
      <c r="C65" s="98"/>
      <c r="E65" s="133"/>
      <c r="F65" s="136"/>
      <c r="G65" s="135"/>
      <c r="H65" s="106"/>
    </row>
    <row r="66" spans="1:8" ht="12.75">
      <c r="A66" s="98"/>
      <c r="C66" s="98"/>
      <c r="E66" s="133"/>
      <c r="F66" s="137"/>
      <c r="G66" s="135"/>
      <c r="H66" s="106"/>
    </row>
    <row r="67" spans="1:8" ht="12.75">
      <c r="A67" s="98"/>
      <c r="C67" s="98"/>
      <c r="E67" s="133"/>
      <c r="F67" s="137"/>
      <c r="G67" s="135"/>
      <c r="H67" s="106"/>
    </row>
    <row r="68" spans="1:8" ht="12.75">
      <c r="A68" s="98"/>
      <c r="C68" s="98"/>
      <c r="E68" s="133"/>
      <c r="F68" s="137"/>
      <c r="G68" s="135"/>
      <c r="H68" s="106"/>
    </row>
    <row r="69" spans="1:8" ht="12.75">
      <c r="A69" s="98"/>
      <c r="C69" s="98"/>
      <c r="E69" s="133"/>
      <c r="F69" s="137"/>
      <c r="G69" s="135"/>
      <c r="H69" s="106"/>
    </row>
    <row r="70" spans="2:6" ht="12.75">
      <c r="B70" s="138"/>
      <c r="D70" s="139"/>
      <c r="F70" s="141"/>
    </row>
    <row r="71" spans="2:6" ht="12.75">
      <c r="B71" s="138"/>
      <c r="D71" s="139"/>
      <c r="F71" s="141"/>
    </row>
    <row r="72" spans="2:6" ht="12.75">
      <c r="B72" s="138"/>
      <c r="D72" s="139"/>
      <c r="F72" s="141"/>
    </row>
    <row r="73" spans="2:6" ht="12.75">
      <c r="B73" s="138"/>
      <c r="D73" s="139"/>
      <c r="F73" s="141"/>
    </row>
    <row r="74" spans="2:6" ht="12.75">
      <c r="B74" s="138"/>
      <c r="D74" s="139"/>
      <c r="F74" s="141"/>
    </row>
    <row r="75" spans="2:6" ht="12.75">
      <c r="B75" s="138"/>
      <c r="D75" s="139"/>
      <c r="F75" s="141"/>
    </row>
    <row r="76" spans="2:6" ht="12.75">
      <c r="B76" s="138"/>
      <c r="D76" s="139"/>
      <c r="F76" s="141"/>
    </row>
    <row r="77" spans="2:6" ht="12.75">
      <c r="B77" s="138"/>
      <c r="D77" s="139"/>
      <c r="F77" s="141"/>
    </row>
    <row r="78" spans="2:6" ht="12.75">
      <c r="B78" s="138"/>
      <c r="D78" s="139"/>
      <c r="F78" s="141"/>
    </row>
    <row r="79" spans="2:6" ht="12.75">
      <c r="B79" s="138"/>
      <c r="D79" s="139"/>
      <c r="F79" s="141"/>
    </row>
    <row r="80" spans="2:6" ht="12.75">
      <c r="B80" s="138"/>
      <c r="D80" s="139"/>
      <c r="F80" s="141"/>
    </row>
    <row r="81" spans="2:6" ht="12.75">
      <c r="B81" s="138"/>
      <c r="D81" s="139"/>
      <c r="F81" s="141"/>
    </row>
    <row r="82" spans="2:6" ht="12.75">
      <c r="B82" s="138"/>
      <c r="D82" s="139"/>
      <c r="F82" s="141"/>
    </row>
    <row r="83" spans="2:6" ht="12.75">
      <c r="B83" s="138"/>
      <c r="D83" s="139"/>
      <c r="F83" s="141"/>
    </row>
    <row r="84" spans="2:6" ht="12.75">
      <c r="B84" s="138"/>
      <c r="D84" s="139"/>
      <c r="F84" s="141"/>
    </row>
  </sheetData>
  <sheetProtection/>
  <printOptions gridLines="1"/>
  <pageMargins left="0.75" right="0.75" top="1" bottom="1" header="0.4921259845" footer="0.4921259845"/>
  <pageSetup fitToHeight="0" fitToWidth="1" horizontalDpi="600" verticalDpi="600" orientation="portrait" paperSize="9" scale="70" r:id="rId1"/>
  <headerFooter alignWithMargins="0">
    <oddHeader>&amp;LSportovní projekty, spol. s r.o., Letohradská 10, Praha 7&amp;C&amp;F&amp;R05/2015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zoomScalePageLayoutView="0" workbookViewId="0" topLeftCell="A84">
      <selection activeCell="F84" sqref="F84:F110"/>
    </sheetView>
  </sheetViews>
  <sheetFormatPr defaultColWidth="9.00390625" defaultRowHeight="12.75"/>
  <cols>
    <col min="1" max="1" width="6.375" style="95" customWidth="1"/>
    <col min="2" max="2" width="20.75390625" style="178" customWidth="1"/>
    <col min="3" max="3" width="42.375" style="113" customWidth="1"/>
    <col min="4" max="4" width="8.25390625" style="95" customWidth="1"/>
    <col min="5" max="5" width="13.375" style="111" customWidth="1"/>
    <col min="6" max="6" width="13.875" style="140" customWidth="1"/>
    <col min="7" max="7" width="23.375" style="143" customWidth="1"/>
    <col min="8" max="8" width="20.75390625" style="142" customWidth="1"/>
    <col min="9" max="9" width="4.75390625" style="104" hidden="1" customWidth="1"/>
    <col min="10" max="10" width="12.375" style="104" customWidth="1"/>
    <col min="11" max="11" width="9.125" style="165" customWidth="1"/>
    <col min="12" max="16384" width="9.125" style="104" customWidth="1"/>
  </cols>
  <sheetData>
    <row r="1" spans="1:11" s="95" customFormat="1" ht="31.5" customHeight="1" thickBot="1">
      <c r="A1" s="89" t="s">
        <v>182</v>
      </c>
      <c r="B1" s="91" t="s">
        <v>232</v>
      </c>
      <c r="C1" s="90" t="s">
        <v>4</v>
      </c>
      <c r="D1" s="91" t="s">
        <v>5</v>
      </c>
      <c r="E1" s="92" t="s">
        <v>6</v>
      </c>
      <c r="F1" s="91" t="s">
        <v>7</v>
      </c>
      <c r="G1" s="93" t="s">
        <v>8</v>
      </c>
      <c r="H1" s="91"/>
      <c r="I1" s="94"/>
      <c r="K1" s="168"/>
    </row>
    <row r="2" spans="1:9" ht="12.75">
      <c r="A2" s="96"/>
      <c r="B2" s="98"/>
      <c r="C2" s="97"/>
      <c r="D2" s="98"/>
      <c r="E2" s="99"/>
      <c r="F2" s="100"/>
      <c r="G2" s="101"/>
      <c r="H2" s="102"/>
      <c r="I2" s="103"/>
    </row>
    <row r="3" spans="1:9" ht="12.75">
      <c r="A3" s="96"/>
      <c r="B3" s="98"/>
      <c r="C3" s="97"/>
      <c r="D3" s="98"/>
      <c r="E3" s="99"/>
      <c r="F3" s="100"/>
      <c r="G3" s="101"/>
      <c r="H3" s="102"/>
      <c r="I3" s="106"/>
    </row>
    <row r="4" spans="1:9" ht="12.75">
      <c r="A4" s="96"/>
      <c r="B4" s="98"/>
      <c r="C4" s="97"/>
      <c r="D4" s="98"/>
      <c r="E4" s="99"/>
      <c r="F4" s="100"/>
      <c r="G4" s="101"/>
      <c r="H4" s="102"/>
      <c r="I4" s="106"/>
    </row>
    <row r="5" spans="1:9" ht="16.5" customHeight="1">
      <c r="A5" s="98"/>
      <c r="B5" s="98"/>
      <c r="C5" s="108" t="s">
        <v>267</v>
      </c>
      <c r="D5" s="109"/>
      <c r="E5" s="110"/>
      <c r="F5" s="102"/>
      <c r="G5" s="101"/>
      <c r="H5" s="102"/>
      <c r="I5" s="106"/>
    </row>
    <row r="6" spans="1:9" ht="16.5" customHeight="1">
      <c r="A6" s="98"/>
      <c r="B6" s="98"/>
      <c r="C6" s="97" t="s">
        <v>268</v>
      </c>
      <c r="D6" s="98"/>
      <c r="F6" s="102"/>
      <c r="G6" s="101"/>
      <c r="H6" s="102"/>
      <c r="I6" s="106"/>
    </row>
    <row r="7" spans="1:9" ht="12.75">
      <c r="A7" s="98"/>
      <c r="B7" s="98"/>
      <c r="C7" s="112"/>
      <c r="D7" s="98"/>
      <c r="F7" s="102"/>
      <c r="G7" s="101"/>
      <c r="H7" s="102"/>
      <c r="I7" s="106"/>
    </row>
    <row r="8" spans="1:9" ht="12.75">
      <c r="A8" s="98"/>
      <c r="B8" s="98"/>
      <c r="D8" s="114"/>
      <c r="E8" s="115"/>
      <c r="F8" s="116"/>
      <c r="G8" s="101"/>
      <c r="H8" s="102"/>
      <c r="I8" s="106"/>
    </row>
    <row r="9" spans="1:9" ht="12.75">
      <c r="A9" s="98"/>
      <c r="B9" s="98"/>
      <c r="C9" s="108" t="s">
        <v>269</v>
      </c>
      <c r="D9" s="98"/>
      <c r="F9" s="102"/>
      <c r="G9" s="101"/>
      <c r="H9" s="102"/>
      <c r="I9" s="106"/>
    </row>
    <row r="10" spans="1:9" ht="12.75">
      <c r="A10" s="98"/>
      <c r="B10" s="98"/>
      <c r="C10" s="112" t="s">
        <v>270</v>
      </c>
      <c r="D10" s="98"/>
      <c r="F10" s="102"/>
      <c r="G10" s="101"/>
      <c r="H10" s="102"/>
      <c r="I10" s="106"/>
    </row>
    <row r="11" spans="1:9" ht="12.75">
      <c r="A11" s="98"/>
      <c r="B11" s="98"/>
      <c r="C11" s="112"/>
      <c r="D11" s="98"/>
      <c r="F11" s="102"/>
      <c r="G11" s="101"/>
      <c r="H11" s="102"/>
      <c r="I11" s="106"/>
    </row>
    <row r="12" spans="1:9" ht="12.75">
      <c r="A12" s="98"/>
      <c r="B12" s="98"/>
      <c r="C12" s="112"/>
      <c r="D12" s="98"/>
      <c r="F12" s="102"/>
      <c r="G12" s="101"/>
      <c r="H12" s="102"/>
      <c r="I12" s="106"/>
    </row>
    <row r="13" spans="1:9" ht="12.75">
      <c r="A13" s="98"/>
      <c r="B13" s="98"/>
      <c r="D13" s="98"/>
      <c r="F13" s="102"/>
      <c r="G13" s="101"/>
      <c r="H13" s="102"/>
      <c r="I13" s="106"/>
    </row>
    <row r="14" spans="1:9" ht="12.75">
      <c r="A14" s="98"/>
      <c r="B14" s="98"/>
      <c r="C14" s="166" t="s">
        <v>250</v>
      </c>
      <c r="D14" s="98"/>
      <c r="F14" s="102"/>
      <c r="G14" s="101"/>
      <c r="H14" s="102"/>
      <c r="I14" s="106"/>
    </row>
    <row r="15" spans="1:9" ht="12.75">
      <c r="A15" s="98"/>
      <c r="B15" s="98"/>
      <c r="D15" s="98"/>
      <c r="F15" s="102"/>
      <c r="G15" s="101"/>
      <c r="H15" s="102"/>
      <c r="I15" s="106"/>
    </row>
    <row r="16" spans="1:9" ht="12.75">
      <c r="A16" s="98"/>
      <c r="B16" s="98"/>
      <c r="D16" s="98"/>
      <c r="F16" s="102"/>
      <c r="G16" s="101"/>
      <c r="H16" s="102"/>
      <c r="I16" s="106"/>
    </row>
    <row r="17" spans="1:9" ht="12.75">
      <c r="A17" s="98"/>
      <c r="B17" s="98"/>
      <c r="D17" s="98"/>
      <c r="F17" s="102"/>
      <c r="G17" s="101"/>
      <c r="H17" s="102"/>
      <c r="I17" s="106"/>
    </row>
    <row r="18" spans="1:9" ht="15.75" customHeight="1" thickBot="1">
      <c r="A18" s="98"/>
      <c r="B18" s="98"/>
      <c r="C18" s="117" t="s">
        <v>119</v>
      </c>
      <c r="D18" s="98"/>
      <c r="F18" s="102"/>
      <c r="G18" s="101"/>
      <c r="H18" s="102"/>
      <c r="I18" s="106"/>
    </row>
    <row r="19" spans="1:9" ht="12.75">
      <c r="A19" s="98"/>
      <c r="B19" s="98"/>
      <c r="C19" s="144"/>
      <c r="D19" s="98"/>
      <c r="F19" s="102"/>
      <c r="G19" s="101"/>
      <c r="H19" s="102"/>
      <c r="I19" s="106"/>
    </row>
    <row r="20" spans="1:9" ht="12.75">
      <c r="A20" s="98"/>
      <c r="B20" s="98"/>
      <c r="C20" s="161"/>
      <c r="D20" s="98"/>
      <c r="F20" s="102"/>
      <c r="G20" s="101"/>
      <c r="H20" s="102"/>
      <c r="I20" s="106"/>
    </row>
    <row r="21" spans="1:9" ht="12.75">
      <c r="A21" s="98"/>
      <c r="B21" s="98"/>
      <c r="C21" s="117"/>
      <c r="D21" s="98"/>
      <c r="F21" s="102"/>
      <c r="G21" s="101"/>
      <c r="H21" s="102"/>
      <c r="I21" s="106"/>
    </row>
    <row r="22" spans="1:9" ht="12.75">
      <c r="A22" s="98"/>
      <c r="B22" s="98"/>
      <c r="C22" s="112"/>
      <c r="D22" s="98"/>
      <c r="F22" s="102"/>
      <c r="G22" s="101"/>
      <c r="H22" s="102"/>
      <c r="I22" s="106"/>
    </row>
    <row r="23" spans="1:9" ht="12.75">
      <c r="A23" s="98"/>
      <c r="B23" s="98"/>
      <c r="C23" s="113" t="s">
        <v>186</v>
      </c>
      <c r="D23" s="98"/>
      <c r="F23" s="102"/>
      <c r="G23" s="101"/>
      <c r="H23" s="102"/>
      <c r="I23" s="106"/>
    </row>
    <row r="24" spans="1:9" ht="12.75">
      <c r="A24" s="98"/>
      <c r="B24" s="98"/>
      <c r="C24" s="112" t="s">
        <v>183</v>
      </c>
      <c r="D24" s="98"/>
      <c r="F24" s="102"/>
      <c r="G24" s="101"/>
      <c r="H24" s="102"/>
      <c r="I24" s="106"/>
    </row>
    <row r="25" spans="1:11" ht="12.75">
      <c r="A25" s="98"/>
      <c r="B25" s="98"/>
      <c r="C25" s="112" t="s">
        <v>184</v>
      </c>
      <c r="D25" s="98"/>
      <c r="F25" s="102"/>
      <c r="G25" s="101"/>
      <c r="H25" s="102"/>
      <c r="I25" s="106"/>
      <c r="K25" s="113"/>
    </row>
    <row r="26" spans="1:9" ht="12.75">
      <c r="A26" s="98"/>
      <c r="B26" s="98"/>
      <c r="C26" s="112"/>
      <c r="D26" s="98"/>
      <c r="F26" s="102"/>
      <c r="G26" s="101"/>
      <c r="H26" s="102"/>
      <c r="I26" s="106"/>
    </row>
    <row r="27" spans="1:9" ht="12.75">
      <c r="A27" s="98"/>
      <c r="B27" s="98"/>
      <c r="C27" s="112"/>
      <c r="D27" s="98"/>
      <c r="F27" s="102"/>
      <c r="G27" s="101"/>
      <c r="H27" s="102"/>
      <c r="I27" s="106"/>
    </row>
    <row r="28" spans="1:9" ht="12.75">
      <c r="A28" s="98"/>
      <c r="B28" s="98"/>
      <c r="D28" s="98"/>
      <c r="F28" s="102"/>
      <c r="G28" s="101"/>
      <c r="H28" s="102"/>
      <c r="I28" s="106"/>
    </row>
    <row r="29" spans="1:9" ht="12.75">
      <c r="A29" s="98"/>
      <c r="B29" s="98"/>
      <c r="C29" s="113" t="s">
        <v>187</v>
      </c>
      <c r="D29" s="98"/>
      <c r="F29" s="102"/>
      <c r="G29" s="101"/>
      <c r="H29" s="102"/>
      <c r="I29" s="106"/>
    </row>
    <row r="30" spans="1:9" ht="12.75">
      <c r="A30" s="98"/>
      <c r="B30" s="98"/>
      <c r="C30" s="112" t="s">
        <v>9</v>
      </c>
      <c r="D30" s="98"/>
      <c r="F30" s="102"/>
      <c r="G30" s="101"/>
      <c r="H30" s="102"/>
      <c r="I30" s="106"/>
    </row>
    <row r="31" spans="1:9" ht="12.75">
      <c r="A31" s="98"/>
      <c r="B31" s="98"/>
      <c r="C31" s="112"/>
      <c r="D31" s="98"/>
      <c r="F31" s="102"/>
      <c r="G31" s="101"/>
      <c r="H31" s="102"/>
      <c r="I31" s="106"/>
    </row>
    <row r="32" spans="1:9" ht="12.75">
      <c r="A32" s="98"/>
      <c r="B32" s="98"/>
      <c r="C32" s="112"/>
      <c r="D32" s="98"/>
      <c r="F32" s="102"/>
      <c r="G32" s="101"/>
      <c r="H32" s="102"/>
      <c r="I32" s="106"/>
    </row>
    <row r="33" spans="1:9" ht="12.75">
      <c r="A33" s="98"/>
      <c r="B33" s="98"/>
      <c r="C33" s="113" t="s">
        <v>271</v>
      </c>
      <c r="D33" s="98"/>
      <c r="F33" s="102"/>
      <c r="G33" s="101"/>
      <c r="H33" s="102"/>
      <c r="I33" s="106"/>
    </row>
    <row r="34" spans="1:11" ht="12.75">
      <c r="A34" s="98"/>
      <c r="B34" s="98"/>
      <c r="D34" s="98"/>
      <c r="F34" s="102"/>
      <c r="G34" s="101"/>
      <c r="H34" s="102"/>
      <c r="I34" s="106"/>
      <c r="K34" s="104"/>
    </row>
    <row r="35" spans="1:9" ht="12.75">
      <c r="A35" s="98"/>
      <c r="B35" s="98"/>
      <c r="D35" s="98"/>
      <c r="F35" s="102"/>
      <c r="G35" s="101"/>
      <c r="H35" s="102"/>
      <c r="I35" s="106"/>
    </row>
    <row r="36" spans="1:9" ht="12.75">
      <c r="A36" s="98"/>
      <c r="B36" s="98"/>
      <c r="D36" s="98"/>
      <c r="F36" s="102"/>
      <c r="G36" s="101"/>
      <c r="H36" s="102"/>
      <c r="I36" s="106"/>
    </row>
    <row r="37" spans="1:9" ht="15" customHeight="1" thickBot="1">
      <c r="A37" s="98"/>
      <c r="B37" s="98"/>
      <c r="C37" s="112" t="s">
        <v>28</v>
      </c>
      <c r="D37" s="98"/>
      <c r="F37" s="102"/>
      <c r="G37" s="101"/>
      <c r="H37" s="102"/>
      <c r="I37" s="106"/>
    </row>
    <row r="38" spans="1:9" ht="12.75">
      <c r="A38" s="98"/>
      <c r="B38" s="98"/>
      <c r="C38" s="118"/>
      <c r="D38" s="98"/>
      <c r="F38" s="102"/>
      <c r="G38" s="101"/>
      <c r="H38" s="102"/>
      <c r="I38" s="106"/>
    </row>
    <row r="39" spans="1:9" ht="12.75">
      <c r="A39" s="98"/>
      <c r="B39" s="98"/>
      <c r="C39" s="107"/>
      <c r="D39" s="98"/>
      <c r="F39" s="102"/>
      <c r="G39" s="101"/>
      <c r="H39" s="102"/>
      <c r="I39" s="106"/>
    </row>
    <row r="40" spans="1:9" ht="12.75">
      <c r="A40" s="96"/>
      <c r="B40" s="98"/>
      <c r="C40" s="107"/>
      <c r="D40" s="98"/>
      <c r="F40" s="102"/>
      <c r="G40" s="101"/>
      <c r="H40" s="102"/>
      <c r="I40" s="106"/>
    </row>
    <row r="41" spans="1:9" ht="12.75">
      <c r="A41" s="98" t="s">
        <v>10</v>
      </c>
      <c r="B41" s="98"/>
      <c r="C41" s="108" t="s">
        <v>29</v>
      </c>
      <c r="D41" s="98"/>
      <c r="F41" s="102"/>
      <c r="G41" s="101">
        <f>G79</f>
        <v>0</v>
      </c>
      <c r="H41" s="102"/>
      <c r="I41" s="106"/>
    </row>
    <row r="42" spans="1:9" ht="12.75">
      <c r="A42" s="98"/>
      <c r="B42" s="98"/>
      <c r="D42" s="98"/>
      <c r="F42" s="102"/>
      <c r="G42" s="101"/>
      <c r="H42" s="102"/>
      <c r="I42" s="106"/>
    </row>
    <row r="43" spans="1:9" ht="12.75">
      <c r="A43" s="98" t="s">
        <v>11</v>
      </c>
      <c r="B43" s="98"/>
      <c r="C43" s="113" t="s">
        <v>30</v>
      </c>
      <c r="D43" s="98"/>
      <c r="F43" s="102"/>
      <c r="G43" s="101">
        <f>G181</f>
        <v>0</v>
      </c>
      <c r="H43" s="102"/>
      <c r="I43" s="106"/>
    </row>
    <row r="44" spans="1:9" ht="12.75">
      <c r="A44" s="98"/>
      <c r="B44" s="98"/>
      <c r="D44" s="98"/>
      <c r="F44" s="102"/>
      <c r="G44" s="101"/>
      <c r="H44" s="102"/>
      <c r="I44" s="106"/>
    </row>
    <row r="45" spans="1:9" ht="12.75">
      <c r="A45" s="98" t="s">
        <v>12</v>
      </c>
      <c r="B45" s="98"/>
      <c r="C45" s="113" t="s">
        <v>32</v>
      </c>
      <c r="D45" s="98"/>
      <c r="F45" s="102"/>
      <c r="G45" s="101">
        <v>0</v>
      </c>
      <c r="H45" s="102"/>
      <c r="I45" s="106"/>
    </row>
    <row r="46" spans="1:9" ht="12.75">
      <c r="A46" s="98"/>
      <c r="B46" s="98"/>
      <c r="D46" s="98"/>
      <c r="F46" s="102"/>
      <c r="G46" s="101"/>
      <c r="H46" s="102"/>
      <c r="I46" s="106"/>
    </row>
    <row r="47" spans="1:9" ht="12.75">
      <c r="A47" s="98" t="s">
        <v>13</v>
      </c>
      <c r="B47" s="98"/>
      <c r="C47" s="164" t="s">
        <v>31</v>
      </c>
      <c r="D47" s="98"/>
      <c r="F47" s="102"/>
      <c r="G47" s="101">
        <v>0</v>
      </c>
      <c r="H47" s="102"/>
      <c r="I47" s="106"/>
    </row>
    <row r="48" spans="1:9" ht="12.75">
      <c r="A48" s="98"/>
      <c r="B48" s="98"/>
      <c r="D48" s="98"/>
      <c r="F48" s="102"/>
      <c r="G48" s="101"/>
      <c r="H48" s="102"/>
      <c r="I48" s="106"/>
    </row>
    <row r="49" spans="1:11" s="125" customFormat="1" ht="12.75">
      <c r="A49" s="119"/>
      <c r="B49" s="119"/>
      <c r="C49" s="120"/>
      <c r="D49" s="119"/>
      <c r="E49" s="121"/>
      <c r="F49" s="122"/>
      <c r="G49" s="123"/>
      <c r="H49" s="122"/>
      <c r="I49" s="124"/>
      <c r="K49" s="167"/>
    </row>
    <row r="50" spans="1:9" ht="12.75">
      <c r="A50" s="98"/>
      <c r="B50" s="98"/>
      <c r="C50" s="113" t="s">
        <v>8</v>
      </c>
      <c r="D50" s="98"/>
      <c r="F50" s="102"/>
      <c r="G50" s="88">
        <f>SUM(G41:G49)</f>
        <v>0</v>
      </c>
      <c r="H50" s="102"/>
      <c r="I50" s="106"/>
    </row>
    <row r="51" spans="1:9" ht="12.75">
      <c r="A51" s="98"/>
      <c r="B51" s="98"/>
      <c r="D51" s="98"/>
      <c r="F51" s="102"/>
      <c r="G51" s="101"/>
      <c r="H51" s="102"/>
      <c r="I51" s="106"/>
    </row>
    <row r="52" spans="1:9" ht="12.75">
      <c r="A52" s="98" t="s">
        <v>16</v>
      </c>
      <c r="B52" s="98"/>
      <c r="C52" s="113" t="s">
        <v>14</v>
      </c>
      <c r="D52" s="98" t="s">
        <v>15</v>
      </c>
      <c r="E52" s="111" t="s">
        <v>77</v>
      </c>
      <c r="F52" s="102"/>
      <c r="G52" s="101">
        <f>G50*E52%</f>
        <v>0</v>
      </c>
      <c r="H52" s="102"/>
      <c r="I52" s="106"/>
    </row>
    <row r="53" spans="1:9" ht="12.75">
      <c r="A53" s="98"/>
      <c r="B53" s="98"/>
      <c r="D53" s="98"/>
      <c r="F53" s="102"/>
      <c r="G53" s="101"/>
      <c r="H53" s="102"/>
      <c r="I53" s="106"/>
    </row>
    <row r="54" spans="1:9" ht="12.75">
      <c r="A54" s="98" t="s">
        <v>18</v>
      </c>
      <c r="B54" s="98"/>
      <c r="C54" s="113" t="s">
        <v>17</v>
      </c>
      <c r="D54" s="98" t="s">
        <v>15</v>
      </c>
      <c r="E54" s="111" t="s">
        <v>77</v>
      </c>
      <c r="F54" s="102"/>
      <c r="G54" s="101">
        <f>G50*E54%</f>
        <v>0</v>
      </c>
      <c r="H54" s="102"/>
      <c r="I54" s="106"/>
    </row>
    <row r="55" spans="1:9" ht="12.75">
      <c r="A55" s="98"/>
      <c r="B55" s="98"/>
      <c r="D55" s="98"/>
      <c r="F55" s="102"/>
      <c r="G55" s="101"/>
      <c r="H55" s="102"/>
      <c r="I55" s="106"/>
    </row>
    <row r="56" spans="1:9" ht="12.75">
      <c r="A56" s="98" t="s">
        <v>19</v>
      </c>
      <c r="B56" s="98"/>
      <c r="C56" s="113" t="s">
        <v>192</v>
      </c>
      <c r="D56" s="98" t="s">
        <v>15</v>
      </c>
      <c r="E56" s="111" t="s">
        <v>77</v>
      </c>
      <c r="F56" s="102"/>
      <c r="G56" s="101">
        <f>G50*E56%</f>
        <v>0</v>
      </c>
      <c r="H56" s="102"/>
      <c r="I56" s="106"/>
    </row>
    <row r="57" spans="1:9" ht="12.75">
      <c r="A57" s="98"/>
      <c r="B57" s="98"/>
      <c r="D57" s="98"/>
      <c r="F57" s="102"/>
      <c r="G57" s="101"/>
      <c r="H57" s="102"/>
      <c r="I57" s="106"/>
    </row>
    <row r="58" spans="1:11" s="125" customFormat="1" ht="12.75">
      <c r="A58" s="119"/>
      <c r="B58" s="119"/>
      <c r="C58" s="120"/>
      <c r="D58" s="119"/>
      <c r="E58" s="121"/>
      <c r="F58" s="122"/>
      <c r="G58" s="123"/>
      <c r="H58" s="122"/>
      <c r="I58" s="124"/>
      <c r="K58" s="167"/>
    </row>
    <row r="59" spans="1:9" ht="12.75">
      <c r="A59" s="98"/>
      <c r="B59" s="98"/>
      <c r="C59" s="113" t="s">
        <v>8</v>
      </c>
      <c r="D59" s="98"/>
      <c r="F59" s="102"/>
      <c r="G59" s="88">
        <f>SUM(G50:G58)</f>
        <v>0</v>
      </c>
      <c r="H59" s="102"/>
      <c r="I59" s="106"/>
    </row>
    <row r="60" spans="1:9" ht="12.75">
      <c r="A60" s="98"/>
      <c r="B60" s="98"/>
      <c r="D60" s="98"/>
      <c r="F60" s="102"/>
      <c r="G60" s="101"/>
      <c r="H60" s="102"/>
      <c r="I60" s="106"/>
    </row>
    <row r="61" spans="1:9" ht="12.75">
      <c r="A61" s="98" t="s">
        <v>41</v>
      </c>
      <c r="B61" s="98"/>
      <c r="C61" s="113" t="s">
        <v>189</v>
      </c>
      <c r="D61" s="98" t="s">
        <v>15</v>
      </c>
      <c r="E61" s="111" t="s">
        <v>188</v>
      </c>
      <c r="F61" s="102"/>
      <c r="G61" s="101">
        <f>G59*E61%</f>
        <v>0</v>
      </c>
      <c r="H61" s="102"/>
      <c r="I61" s="106"/>
    </row>
    <row r="62" spans="1:9" ht="13.5" thickBot="1">
      <c r="A62" s="98"/>
      <c r="B62" s="98"/>
      <c r="D62" s="98"/>
      <c r="F62" s="102"/>
      <c r="G62" s="101"/>
      <c r="H62" s="102"/>
      <c r="I62" s="106"/>
    </row>
    <row r="63" spans="1:11" s="132" customFormat="1" ht="13.5" thickBot="1">
      <c r="A63" s="126"/>
      <c r="B63" s="126"/>
      <c r="C63" s="127"/>
      <c r="D63" s="126"/>
      <c r="E63" s="128"/>
      <c r="F63" s="129"/>
      <c r="G63" s="130"/>
      <c r="H63" s="129"/>
      <c r="I63" s="131"/>
      <c r="K63" s="169"/>
    </row>
    <row r="64" spans="1:9" ht="14.25" thickBot="1" thickTop="1">
      <c r="A64" s="98"/>
      <c r="B64" s="176"/>
      <c r="C64" s="113" t="s">
        <v>180</v>
      </c>
      <c r="D64" s="98"/>
      <c r="F64" s="133"/>
      <c r="G64" s="134">
        <f>SUM(G59:G63)</f>
        <v>0</v>
      </c>
      <c r="H64" s="135"/>
      <c r="I64" s="106"/>
    </row>
    <row r="65" spans="1:9" ht="13.5" thickTop="1">
      <c r="A65" s="98"/>
      <c r="B65" s="176"/>
      <c r="D65" s="98"/>
      <c r="F65" s="133"/>
      <c r="G65" s="136"/>
      <c r="H65" s="135"/>
      <c r="I65" s="106"/>
    </row>
    <row r="66" spans="1:9" ht="12.75">
      <c r="A66" s="98"/>
      <c r="B66" s="176"/>
      <c r="D66" s="98"/>
      <c r="F66" s="133"/>
      <c r="G66" s="137"/>
      <c r="H66" s="135"/>
      <c r="I66" s="106"/>
    </row>
    <row r="67" spans="1:9" ht="12.75">
      <c r="A67" s="98"/>
      <c r="B67" s="176"/>
      <c r="D67" s="98"/>
      <c r="F67" s="133"/>
      <c r="G67" s="137"/>
      <c r="H67" s="135"/>
      <c r="I67" s="106"/>
    </row>
    <row r="68" spans="1:9" ht="12.75">
      <c r="A68" s="98"/>
      <c r="B68" s="176"/>
      <c r="D68" s="98"/>
      <c r="F68" s="133"/>
      <c r="G68" s="137"/>
      <c r="H68" s="135"/>
      <c r="I68" s="106"/>
    </row>
    <row r="69" spans="1:9" ht="13.5" thickBot="1">
      <c r="A69" s="96" t="s">
        <v>10</v>
      </c>
      <c r="B69" s="98"/>
      <c r="C69" s="112" t="s">
        <v>29</v>
      </c>
      <c r="D69" s="98"/>
      <c r="F69" s="102"/>
      <c r="G69" s="101"/>
      <c r="H69" s="102"/>
      <c r="I69" s="106"/>
    </row>
    <row r="70" spans="1:9" ht="12.75">
      <c r="A70" s="126"/>
      <c r="B70" s="126"/>
      <c r="C70" s="145"/>
      <c r="D70" s="98"/>
      <c r="F70" s="102"/>
      <c r="G70" s="101"/>
      <c r="H70" s="102"/>
      <c r="I70" s="106"/>
    </row>
    <row r="71" spans="1:9" ht="12.75">
      <c r="A71" s="98" t="s">
        <v>10</v>
      </c>
      <c r="B71" s="98"/>
      <c r="C71" s="113" t="s">
        <v>37</v>
      </c>
      <c r="D71" s="98"/>
      <c r="F71" s="102"/>
      <c r="G71" s="101">
        <f>G112</f>
        <v>0</v>
      </c>
      <c r="H71" s="102"/>
      <c r="I71" s="106"/>
    </row>
    <row r="72" spans="1:9" ht="12.75">
      <c r="A72" s="98" t="s">
        <v>11</v>
      </c>
      <c r="B72" s="98"/>
      <c r="C72" s="113" t="s">
        <v>24</v>
      </c>
      <c r="D72" s="98"/>
      <c r="F72" s="102"/>
      <c r="G72" s="101">
        <f>G121</f>
        <v>0</v>
      </c>
      <c r="H72" s="102"/>
      <c r="I72" s="106"/>
    </row>
    <row r="73" spans="1:9" ht="12.75">
      <c r="A73" s="98" t="s">
        <v>12</v>
      </c>
      <c r="B73" s="98"/>
      <c r="C73" s="138" t="s">
        <v>185</v>
      </c>
      <c r="D73" s="98"/>
      <c r="F73" s="102"/>
      <c r="G73" s="101">
        <f>G133</f>
        <v>0</v>
      </c>
      <c r="H73" s="102"/>
      <c r="I73" s="106"/>
    </row>
    <row r="74" spans="1:9" ht="12.75">
      <c r="A74" s="98" t="s">
        <v>13</v>
      </c>
      <c r="B74" s="98"/>
      <c r="C74" s="138" t="s">
        <v>217</v>
      </c>
      <c r="D74" s="98"/>
      <c r="F74" s="102"/>
      <c r="G74" s="101">
        <f>G143</f>
        <v>0</v>
      </c>
      <c r="H74" s="102"/>
      <c r="I74" s="106"/>
    </row>
    <row r="75" spans="1:9" ht="12.75">
      <c r="A75" s="98" t="s">
        <v>16</v>
      </c>
      <c r="B75" s="98"/>
      <c r="C75" s="138" t="s">
        <v>224</v>
      </c>
      <c r="D75" s="98"/>
      <c r="F75" s="102"/>
      <c r="G75" s="101">
        <f>G157</f>
        <v>0</v>
      </c>
      <c r="H75" s="102"/>
      <c r="I75" s="106"/>
    </row>
    <row r="76" spans="1:9" ht="12.75">
      <c r="A76" s="98" t="s">
        <v>18</v>
      </c>
      <c r="B76" s="98"/>
      <c r="C76" s="113" t="s">
        <v>40</v>
      </c>
      <c r="D76" s="98"/>
      <c r="F76" s="102"/>
      <c r="G76" s="101">
        <f>G168</f>
        <v>0</v>
      </c>
      <c r="H76" s="102"/>
      <c r="I76" s="106"/>
    </row>
    <row r="77" spans="1:9" ht="12.75">
      <c r="A77" s="98" t="s">
        <v>19</v>
      </c>
      <c r="B77" s="98"/>
      <c r="C77" s="113" t="s">
        <v>26</v>
      </c>
      <c r="D77" s="98"/>
      <c r="F77" s="102"/>
      <c r="G77" s="101">
        <f>G172</f>
        <v>0</v>
      </c>
      <c r="H77" s="102"/>
      <c r="I77" s="106"/>
    </row>
    <row r="78" spans="1:9" ht="12.75">
      <c r="A78" s="119"/>
      <c r="B78" s="119"/>
      <c r="C78" s="120"/>
      <c r="D78" s="119"/>
      <c r="E78" s="121"/>
      <c r="F78" s="122"/>
      <c r="G78" s="123"/>
      <c r="H78" s="122"/>
      <c r="I78" s="106"/>
    </row>
    <row r="79" spans="1:9" ht="12.75">
      <c r="A79" s="98"/>
      <c r="B79" s="98"/>
      <c r="C79" s="113" t="s">
        <v>22</v>
      </c>
      <c r="D79" s="98"/>
      <c r="F79" s="102"/>
      <c r="G79" s="88">
        <f>SUM(G71:G78)</f>
        <v>0</v>
      </c>
      <c r="H79" s="102"/>
      <c r="I79" s="106"/>
    </row>
    <row r="80" spans="1:9" ht="12.75">
      <c r="A80" s="98"/>
      <c r="B80" s="98"/>
      <c r="D80" s="98"/>
      <c r="F80" s="102"/>
      <c r="G80" s="88"/>
      <c r="H80" s="102"/>
      <c r="I80" s="106"/>
    </row>
    <row r="81" spans="1:9" ht="12.75">
      <c r="A81" s="98"/>
      <c r="B81" s="98"/>
      <c r="D81" s="98"/>
      <c r="F81" s="102"/>
      <c r="G81" s="88"/>
      <c r="H81" s="102"/>
      <c r="I81" s="106"/>
    </row>
    <row r="82" spans="1:9" ht="12.75">
      <c r="A82" s="98" t="s">
        <v>10</v>
      </c>
      <c r="B82" s="98"/>
      <c r="C82" s="113" t="s">
        <v>37</v>
      </c>
      <c r="D82" s="98"/>
      <c r="F82" s="102"/>
      <c r="G82" s="101"/>
      <c r="H82" s="102"/>
      <c r="I82" s="106"/>
    </row>
    <row r="83" spans="1:9" ht="12.75">
      <c r="A83" s="119"/>
      <c r="B83" s="119"/>
      <c r="C83" s="146"/>
      <c r="D83" s="98"/>
      <c r="F83" s="102"/>
      <c r="G83" s="101"/>
      <c r="H83" s="102"/>
      <c r="I83" s="106"/>
    </row>
    <row r="84" spans="1:9" ht="51">
      <c r="A84" s="98" t="s">
        <v>10</v>
      </c>
      <c r="B84" s="98" t="s">
        <v>262</v>
      </c>
      <c r="C84" s="108" t="s">
        <v>342</v>
      </c>
      <c r="D84" s="98" t="s">
        <v>42</v>
      </c>
      <c r="E84" s="111" t="s">
        <v>343</v>
      </c>
      <c r="F84" s="102"/>
      <c r="G84" s="101">
        <f aca="true" t="shared" si="0" ref="G84:G110">E84*F84</f>
        <v>0</v>
      </c>
      <c r="H84" s="102"/>
      <c r="I84" s="106"/>
    </row>
    <row r="85" spans="1:9" ht="25.5">
      <c r="A85" s="98" t="s">
        <v>11</v>
      </c>
      <c r="B85" s="98" t="s">
        <v>234</v>
      </c>
      <c r="C85" s="113" t="s">
        <v>258</v>
      </c>
      <c r="D85" s="98" t="s">
        <v>42</v>
      </c>
      <c r="E85" s="111" t="s">
        <v>219</v>
      </c>
      <c r="F85" s="102"/>
      <c r="G85" s="101">
        <f t="shared" si="0"/>
        <v>0</v>
      </c>
      <c r="H85" s="102"/>
      <c r="I85" s="106"/>
    </row>
    <row r="86" spans="1:9" ht="12.75">
      <c r="A86" s="98" t="s">
        <v>12</v>
      </c>
      <c r="B86" s="98" t="s">
        <v>235</v>
      </c>
      <c r="C86" s="113" t="s">
        <v>233</v>
      </c>
      <c r="D86" s="98" t="s">
        <v>42</v>
      </c>
      <c r="E86" s="111" t="s">
        <v>219</v>
      </c>
      <c r="F86" s="102"/>
      <c r="G86" s="101">
        <f t="shared" si="0"/>
        <v>0</v>
      </c>
      <c r="H86" s="102"/>
      <c r="I86" s="106"/>
    </row>
    <row r="87" spans="1:9" ht="38.25">
      <c r="A87" s="98" t="s">
        <v>13</v>
      </c>
      <c r="B87" s="98" t="s">
        <v>259</v>
      </c>
      <c r="C87" s="113" t="s">
        <v>350</v>
      </c>
      <c r="D87" s="98" t="s">
        <v>42</v>
      </c>
      <c r="E87" s="111" t="s">
        <v>351</v>
      </c>
      <c r="F87" s="102"/>
      <c r="G87" s="101">
        <f t="shared" si="0"/>
        <v>0</v>
      </c>
      <c r="H87" s="102"/>
      <c r="I87" s="106"/>
    </row>
    <row r="88" spans="1:9" ht="12.75">
      <c r="A88" s="98" t="s">
        <v>16</v>
      </c>
      <c r="B88" s="98" t="s">
        <v>241</v>
      </c>
      <c r="C88" s="113" t="s">
        <v>233</v>
      </c>
      <c r="D88" s="98" t="s">
        <v>42</v>
      </c>
      <c r="E88" s="111" t="s">
        <v>344</v>
      </c>
      <c r="F88" s="102"/>
      <c r="G88" s="101">
        <f t="shared" si="0"/>
        <v>0</v>
      </c>
      <c r="H88" s="102"/>
      <c r="I88" s="106"/>
    </row>
    <row r="89" spans="1:9" ht="38.25">
      <c r="A89" s="98" t="s">
        <v>18</v>
      </c>
      <c r="B89" s="98" t="s">
        <v>349</v>
      </c>
      <c r="C89" s="113" t="s">
        <v>352</v>
      </c>
      <c r="D89" s="98" t="s">
        <v>42</v>
      </c>
      <c r="E89" s="111" t="s">
        <v>344</v>
      </c>
      <c r="F89" s="102"/>
      <c r="G89" s="101">
        <f t="shared" si="0"/>
        <v>0</v>
      </c>
      <c r="H89" s="102"/>
      <c r="I89" s="106"/>
    </row>
    <row r="90" spans="1:9" ht="38.25">
      <c r="A90" s="98" t="s">
        <v>19</v>
      </c>
      <c r="B90" s="98" t="s">
        <v>236</v>
      </c>
      <c r="C90" s="113" t="s">
        <v>392</v>
      </c>
      <c r="D90" s="98" t="s">
        <v>45</v>
      </c>
      <c r="E90" s="111" t="s">
        <v>345</v>
      </c>
      <c r="F90" s="102"/>
      <c r="G90" s="101">
        <f t="shared" si="0"/>
        <v>0</v>
      </c>
      <c r="H90" s="102"/>
      <c r="I90" s="106"/>
    </row>
    <row r="91" spans="1:9" ht="38.25">
      <c r="A91" s="98" t="s">
        <v>41</v>
      </c>
      <c r="B91" s="98" t="s">
        <v>260</v>
      </c>
      <c r="C91" s="113" t="s">
        <v>346</v>
      </c>
      <c r="D91" s="98" t="s">
        <v>45</v>
      </c>
      <c r="E91" s="111" t="s">
        <v>347</v>
      </c>
      <c r="F91" s="102"/>
      <c r="G91" s="101">
        <f t="shared" si="0"/>
        <v>0</v>
      </c>
      <c r="H91" s="102"/>
      <c r="I91" s="106"/>
    </row>
    <row r="92" spans="1:9" s="165" customFormat="1" ht="38.25">
      <c r="A92" s="98" t="s">
        <v>43</v>
      </c>
      <c r="B92" s="172" t="s">
        <v>242</v>
      </c>
      <c r="C92" s="164" t="s">
        <v>348</v>
      </c>
      <c r="D92" s="172" t="s">
        <v>42</v>
      </c>
      <c r="E92" s="173" t="s">
        <v>73</v>
      </c>
      <c r="F92" s="163"/>
      <c r="G92" s="174">
        <f t="shared" si="0"/>
        <v>0</v>
      </c>
      <c r="H92" s="102"/>
      <c r="I92" s="175"/>
    </row>
    <row r="93" spans="1:9" s="165" customFormat="1" ht="12.75">
      <c r="A93" s="98" t="s">
        <v>48</v>
      </c>
      <c r="B93" s="172" t="s">
        <v>243</v>
      </c>
      <c r="C93" s="113" t="s">
        <v>233</v>
      </c>
      <c r="D93" s="172" t="s">
        <v>42</v>
      </c>
      <c r="E93" s="173" t="s">
        <v>73</v>
      </c>
      <c r="F93" s="163"/>
      <c r="G93" s="174">
        <f t="shared" si="0"/>
        <v>0</v>
      </c>
      <c r="H93" s="102"/>
      <c r="I93" s="175"/>
    </row>
    <row r="94" spans="1:9" ht="25.5">
      <c r="A94" s="98" t="s">
        <v>49</v>
      </c>
      <c r="B94" s="98" t="s">
        <v>244</v>
      </c>
      <c r="C94" s="113" t="s">
        <v>326</v>
      </c>
      <c r="D94" s="98" t="s">
        <v>42</v>
      </c>
      <c r="E94" s="111" t="s">
        <v>190</v>
      </c>
      <c r="F94" s="102"/>
      <c r="G94" s="101">
        <f t="shared" si="0"/>
        <v>0</v>
      </c>
      <c r="H94" s="102"/>
      <c r="I94" s="106"/>
    </row>
    <row r="95" spans="1:9" ht="12.75">
      <c r="A95" s="98" t="s">
        <v>50</v>
      </c>
      <c r="B95" s="98" t="s">
        <v>245</v>
      </c>
      <c r="C95" s="113" t="s">
        <v>233</v>
      </c>
      <c r="D95" s="98" t="s">
        <v>42</v>
      </c>
      <c r="E95" s="111" t="s">
        <v>190</v>
      </c>
      <c r="F95" s="102"/>
      <c r="G95" s="101">
        <f t="shared" si="0"/>
        <v>0</v>
      </c>
      <c r="H95" s="102"/>
      <c r="I95" s="106"/>
    </row>
    <row r="96" spans="1:9" ht="25.5">
      <c r="A96" s="98" t="s">
        <v>51</v>
      </c>
      <c r="B96" s="98" t="s">
        <v>227</v>
      </c>
      <c r="C96" s="113" t="s">
        <v>327</v>
      </c>
      <c r="D96" s="98" t="s">
        <v>42</v>
      </c>
      <c r="E96" s="111" t="s">
        <v>328</v>
      </c>
      <c r="F96" s="102"/>
      <c r="G96" s="101">
        <f t="shared" si="0"/>
        <v>0</v>
      </c>
      <c r="H96" s="102"/>
      <c r="I96" s="106"/>
    </row>
    <row r="97" spans="1:9" ht="25.5">
      <c r="A97" s="98" t="s">
        <v>52</v>
      </c>
      <c r="B97" s="98" t="s">
        <v>355</v>
      </c>
      <c r="C97" s="113" t="s">
        <v>353</v>
      </c>
      <c r="D97" s="98" t="s">
        <v>45</v>
      </c>
      <c r="E97" s="111" t="s">
        <v>354</v>
      </c>
      <c r="F97" s="102"/>
      <c r="G97" s="101">
        <f t="shared" si="0"/>
        <v>0</v>
      </c>
      <c r="H97" s="102"/>
      <c r="I97" s="106"/>
    </row>
    <row r="98" spans="1:9" ht="25.5">
      <c r="A98" s="98" t="s">
        <v>53</v>
      </c>
      <c r="B98" s="98" t="s">
        <v>356</v>
      </c>
      <c r="C98" s="113" t="s">
        <v>357</v>
      </c>
      <c r="D98" s="98" t="s">
        <v>45</v>
      </c>
      <c r="E98" s="111" t="s">
        <v>358</v>
      </c>
      <c r="F98" s="102"/>
      <c r="G98" s="101">
        <f t="shared" si="0"/>
        <v>0</v>
      </c>
      <c r="H98" s="102"/>
      <c r="I98" s="106"/>
    </row>
    <row r="99" spans="1:9" ht="25.5">
      <c r="A99" s="98" t="s">
        <v>54</v>
      </c>
      <c r="B99" s="98" t="s">
        <v>359</v>
      </c>
      <c r="C99" s="113" t="s">
        <v>360</v>
      </c>
      <c r="D99" s="98" t="s">
        <v>45</v>
      </c>
      <c r="E99" s="111" t="s">
        <v>354</v>
      </c>
      <c r="F99" s="102"/>
      <c r="G99" s="101">
        <f t="shared" si="0"/>
        <v>0</v>
      </c>
      <c r="H99" s="102"/>
      <c r="I99" s="106"/>
    </row>
    <row r="100" spans="1:9" ht="12.75">
      <c r="A100" s="98" t="s">
        <v>55</v>
      </c>
      <c r="B100" s="98" t="s">
        <v>362</v>
      </c>
      <c r="C100" s="113" t="s">
        <v>361</v>
      </c>
      <c r="D100" s="98" t="s">
        <v>45</v>
      </c>
      <c r="E100" s="111" t="s">
        <v>358</v>
      </c>
      <c r="F100" s="102"/>
      <c r="G100" s="101">
        <f t="shared" si="0"/>
        <v>0</v>
      </c>
      <c r="H100" s="102"/>
      <c r="I100" s="106"/>
    </row>
    <row r="101" spans="1:9" ht="25.5">
      <c r="A101" s="98" t="s">
        <v>57</v>
      </c>
      <c r="B101" s="98" t="s">
        <v>407</v>
      </c>
      <c r="C101" s="113" t="s">
        <v>402</v>
      </c>
      <c r="D101" s="98" t="s">
        <v>45</v>
      </c>
      <c r="E101" s="111" t="s">
        <v>403</v>
      </c>
      <c r="F101" s="102"/>
      <c r="G101" s="101">
        <f t="shared" si="0"/>
        <v>0</v>
      </c>
      <c r="H101" s="102"/>
      <c r="I101" s="106"/>
    </row>
    <row r="102" spans="1:9" ht="25.5">
      <c r="A102" s="98" t="s">
        <v>58</v>
      </c>
      <c r="B102" s="98" t="s">
        <v>374</v>
      </c>
      <c r="C102" s="113" t="s">
        <v>406</v>
      </c>
      <c r="D102" s="98" t="s">
        <v>45</v>
      </c>
      <c r="E102" s="111" t="s">
        <v>411</v>
      </c>
      <c r="F102" s="102"/>
      <c r="G102" s="101">
        <f t="shared" si="0"/>
        <v>0</v>
      </c>
      <c r="H102" s="102"/>
      <c r="I102" s="106"/>
    </row>
    <row r="103" spans="1:9" ht="25.5">
      <c r="A103" s="98" t="s">
        <v>59</v>
      </c>
      <c r="B103" s="98" t="s">
        <v>374</v>
      </c>
      <c r="C103" s="113" t="s">
        <v>409</v>
      </c>
      <c r="D103" s="98" t="s">
        <v>45</v>
      </c>
      <c r="E103" s="111" t="s">
        <v>410</v>
      </c>
      <c r="F103" s="102"/>
      <c r="G103" s="101">
        <f t="shared" si="0"/>
        <v>0</v>
      </c>
      <c r="H103" s="102"/>
      <c r="I103" s="106"/>
    </row>
    <row r="104" spans="1:9" ht="38.25">
      <c r="A104" s="98" t="s">
        <v>368</v>
      </c>
      <c r="B104" s="98" t="s">
        <v>226</v>
      </c>
      <c r="C104" s="113" t="s">
        <v>363</v>
      </c>
      <c r="D104" s="98" t="s">
        <v>45</v>
      </c>
      <c r="E104" s="111" t="s">
        <v>364</v>
      </c>
      <c r="F104" s="102"/>
      <c r="G104" s="101">
        <f t="shared" si="0"/>
        <v>0</v>
      </c>
      <c r="H104" s="102"/>
      <c r="I104" s="106"/>
    </row>
    <row r="105" spans="1:9" ht="25.5">
      <c r="A105" s="98" t="s">
        <v>373</v>
      </c>
      <c r="B105" s="98" t="s">
        <v>221</v>
      </c>
      <c r="C105" s="113" t="s">
        <v>366</v>
      </c>
      <c r="D105" s="98" t="s">
        <v>42</v>
      </c>
      <c r="E105" s="111" t="s">
        <v>365</v>
      </c>
      <c r="F105" s="102"/>
      <c r="G105" s="101">
        <f t="shared" si="0"/>
        <v>0</v>
      </c>
      <c r="H105" s="102"/>
      <c r="I105" s="106"/>
    </row>
    <row r="106" spans="1:9" ht="25.5">
      <c r="A106" s="98" t="s">
        <v>377</v>
      </c>
      <c r="B106" s="98" t="s">
        <v>367</v>
      </c>
      <c r="C106" s="113" t="s">
        <v>378</v>
      </c>
      <c r="D106" s="98" t="s">
        <v>42</v>
      </c>
      <c r="E106" s="111" t="s">
        <v>379</v>
      </c>
      <c r="F106" s="102"/>
      <c r="G106" s="101">
        <f t="shared" si="0"/>
        <v>0</v>
      </c>
      <c r="H106" s="102"/>
      <c r="I106" s="106"/>
    </row>
    <row r="107" spans="1:9" ht="25.5">
      <c r="A107" s="98" t="s">
        <v>381</v>
      </c>
      <c r="B107" s="98" t="s">
        <v>369</v>
      </c>
      <c r="C107" s="108" t="s">
        <v>372</v>
      </c>
      <c r="D107" s="98" t="s">
        <v>45</v>
      </c>
      <c r="E107" s="110" t="s">
        <v>336</v>
      </c>
      <c r="F107" s="102"/>
      <c r="G107" s="101">
        <f t="shared" si="0"/>
        <v>0</v>
      </c>
      <c r="H107" s="102"/>
      <c r="I107" s="106"/>
    </row>
    <row r="108" spans="1:11" ht="38.25">
      <c r="A108" s="98" t="s">
        <v>398</v>
      </c>
      <c r="B108" s="98" t="s">
        <v>374</v>
      </c>
      <c r="C108" s="108" t="s">
        <v>375</v>
      </c>
      <c r="D108" s="98" t="s">
        <v>42</v>
      </c>
      <c r="E108" s="110" t="s">
        <v>376</v>
      </c>
      <c r="F108" s="102"/>
      <c r="G108" s="101">
        <f>E108*F108</f>
        <v>0</v>
      </c>
      <c r="H108" s="102"/>
      <c r="I108" s="106"/>
      <c r="K108" s="104"/>
    </row>
    <row r="109" spans="1:11" ht="25.5">
      <c r="A109" s="98" t="s">
        <v>401</v>
      </c>
      <c r="B109" s="98" t="s">
        <v>374</v>
      </c>
      <c r="C109" s="108" t="s">
        <v>382</v>
      </c>
      <c r="D109" s="98" t="s">
        <v>42</v>
      </c>
      <c r="E109" s="110" t="s">
        <v>380</v>
      </c>
      <c r="F109" s="102"/>
      <c r="G109" s="101">
        <f>E109*F109</f>
        <v>0</v>
      </c>
      <c r="H109" s="102"/>
      <c r="I109" s="106"/>
      <c r="K109" s="104"/>
    </row>
    <row r="110" spans="1:9" ht="25.5">
      <c r="A110" s="98" t="s">
        <v>408</v>
      </c>
      <c r="B110" s="98" t="s">
        <v>215</v>
      </c>
      <c r="C110" s="108" t="s">
        <v>383</v>
      </c>
      <c r="D110" s="98" t="s">
        <v>42</v>
      </c>
      <c r="E110" s="110" t="s">
        <v>380</v>
      </c>
      <c r="F110" s="102"/>
      <c r="G110" s="101">
        <f t="shared" si="0"/>
        <v>0</v>
      </c>
      <c r="H110" s="102"/>
      <c r="I110" s="106"/>
    </row>
    <row r="111" spans="1:11" s="125" customFormat="1" ht="12.75">
      <c r="A111" s="119"/>
      <c r="B111" s="119"/>
      <c r="C111" s="120"/>
      <c r="D111" s="119"/>
      <c r="E111" s="121"/>
      <c r="F111" s="122"/>
      <c r="G111" s="123"/>
      <c r="H111" s="122"/>
      <c r="I111" s="124"/>
      <c r="K111" s="167"/>
    </row>
    <row r="112" spans="1:9" ht="12.75">
      <c r="A112" s="98"/>
      <c r="B112" s="98"/>
      <c r="C112" s="113" t="s">
        <v>20</v>
      </c>
      <c r="D112" s="98"/>
      <c r="F112" s="102"/>
      <c r="G112" s="88">
        <f>SUM(G84:G111)</f>
        <v>0</v>
      </c>
      <c r="H112" s="102"/>
      <c r="I112" s="106"/>
    </row>
    <row r="113" spans="1:9" ht="12.75">
      <c r="A113" s="98"/>
      <c r="B113" s="98"/>
      <c r="D113" s="98"/>
      <c r="F113" s="102"/>
      <c r="G113" s="88"/>
      <c r="H113" s="102"/>
      <c r="I113" s="106"/>
    </row>
    <row r="114" spans="1:7" ht="12.75">
      <c r="A114" s="95" t="s">
        <v>11</v>
      </c>
      <c r="B114" s="98"/>
      <c r="C114" s="138" t="s">
        <v>24</v>
      </c>
      <c r="E114" s="139"/>
      <c r="G114" s="141"/>
    </row>
    <row r="115" spans="1:7" ht="12.75">
      <c r="A115" s="147"/>
      <c r="B115" s="119"/>
      <c r="C115" s="148"/>
      <c r="E115" s="139"/>
      <c r="G115" s="141"/>
    </row>
    <row r="116" spans="1:7" ht="38.25">
      <c r="A116" s="95" t="s">
        <v>10</v>
      </c>
      <c r="B116" s="98" t="s">
        <v>237</v>
      </c>
      <c r="C116" s="138" t="s">
        <v>304</v>
      </c>
      <c r="D116" s="95" t="s">
        <v>42</v>
      </c>
      <c r="E116" s="139" t="s">
        <v>219</v>
      </c>
      <c r="G116" s="141">
        <f>E116*F116</f>
        <v>0</v>
      </c>
    </row>
    <row r="117" spans="1:7" ht="25.5">
      <c r="A117" s="95" t="s">
        <v>11</v>
      </c>
      <c r="B117" s="98" t="s">
        <v>238</v>
      </c>
      <c r="C117" s="138" t="s">
        <v>305</v>
      </c>
      <c r="D117" s="95" t="s">
        <v>45</v>
      </c>
      <c r="E117" s="139" t="s">
        <v>306</v>
      </c>
      <c r="G117" s="141">
        <f>E117*F117</f>
        <v>0</v>
      </c>
    </row>
    <row r="118" spans="1:7" ht="12.75">
      <c r="A118" s="95" t="s">
        <v>12</v>
      </c>
      <c r="B118" s="98" t="s">
        <v>239</v>
      </c>
      <c r="C118" s="138" t="s">
        <v>240</v>
      </c>
      <c r="D118" s="95" t="s">
        <v>45</v>
      </c>
      <c r="E118" s="139" t="s">
        <v>306</v>
      </c>
      <c r="G118" s="141">
        <f>E118*F118</f>
        <v>0</v>
      </c>
    </row>
    <row r="119" spans="1:7" ht="25.5">
      <c r="A119" s="95" t="s">
        <v>13</v>
      </c>
      <c r="B119" s="98" t="s">
        <v>203</v>
      </c>
      <c r="C119" s="138" t="s">
        <v>196</v>
      </c>
      <c r="D119" s="95" t="s">
        <v>61</v>
      </c>
      <c r="E119" s="139" t="s">
        <v>303</v>
      </c>
      <c r="G119" s="141">
        <f>E119*F119</f>
        <v>0</v>
      </c>
    </row>
    <row r="120" spans="1:11" s="125" customFormat="1" ht="12.75">
      <c r="A120" s="147"/>
      <c r="B120" s="119"/>
      <c r="C120" s="148"/>
      <c r="D120" s="147"/>
      <c r="E120" s="149"/>
      <c r="F120" s="150"/>
      <c r="G120" s="151"/>
      <c r="H120" s="152"/>
      <c r="K120" s="167"/>
    </row>
    <row r="121" spans="2:7" ht="12.75">
      <c r="B121" s="98"/>
      <c r="C121" s="138" t="s">
        <v>20</v>
      </c>
      <c r="E121" s="139"/>
      <c r="G121" s="137">
        <f>SUM(G116:G120)</f>
        <v>0</v>
      </c>
    </row>
    <row r="122" spans="2:7" ht="12.75">
      <c r="B122" s="98"/>
      <c r="C122" s="138"/>
      <c r="E122" s="139"/>
      <c r="G122" s="137"/>
    </row>
    <row r="123" spans="1:7" ht="12.75">
      <c r="A123" s="95" t="s">
        <v>12</v>
      </c>
      <c r="B123" s="98"/>
      <c r="C123" s="138" t="s">
        <v>185</v>
      </c>
      <c r="E123" s="139"/>
      <c r="G123" s="141"/>
    </row>
    <row r="124" spans="1:7" ht="12.75">
      <c r="A124" s="147"/>
      <c r="B124" s="119"/>
      <c r="C124" s="148"/>
      <c r="E124" s="139"/>
      <c r="G124" s="141"/>
    </row>
    <row r="125" spans="1:7" ht="25.5">
      <c r="A125" s="95" t="s">
        <v>10</v>
      </c>
      <c r="B125" s="98" t="s">
        <v>214</v>
      </c>
      <c r="C125" s="138" t="s">
        <v>335</v>
      </c>
      <c r="D125" s="95" t="s">
        <v>45</v>
      </c>
      <c r="E125" s="139" t="s">
        <v>63</v>
      </c>
      <c r="G125" s="141">
        <f aca="true" t="shared" si="1" ref="G125:G131">E125*F125</f>
        <v>0</v>
      </c>
    </row>
    <row r="126" spans="1:7" ht="25.5">
      <c r="A126" s="95" t="s">
        <v>11</v>
      </c>
      <c r="B126" s="98" t="s">
        <v>371</v>
      </c>
      <c r="C126" s="138" t="s">
        <v>370</v>
      </c>
      <c r="D126" s="95" t="s">
        <v>45</v>
      </c>
      <c r="E126" s="139" t="s">
        <v>336</v>
      </c>
      <c r="G126" s="141">
        <f t="shared" si="1"/>
        <v>0</v>
      </c>
    </row>
    <row r="127" spans="1:7" ht="51">
      <c r="A127" s="95" t="s">
        <v>12</v>
      </c>
      <c r="B127" s="98" t="s">
        <v>393</v>
      </c>
      <c r="C127" s="138" t="s">
        <v>394</v>
      </c>
      <c r="D127" s="95" t="s">
        <v>45</v>
      </c>
      <c r="E127" s="139" t="s">
        <v>395</v>
      </c>
      <c r="G127" s="141">
        <f t="shared" si="1"/>
        <v>0</v>
      </c>
    </row>
    <row r="128" spans="1:7" ht="25.5">
      <c r="A128" s="95" t="s">
        <v>13</v>
      </c>
      <c r="B128" s="98" t="s">
        <v>399</v>
      </c>
      <c r="C128" s="138" t="s">
        <v>396</v>
      </c>
      <c r="D128" s="95" t="s">
        <v>42</v>
      </c>
      <c r="E128" s="139" t="s">
        <v>397</v>
      </c>
      <c r="G128" s="141">
        <f t="shared" si="1"/>
        <v>0</v>
      </c>
    </row>
    <row r="129" spans="1:7" ht="25.5">
      <c r="A129" s="95" t="s">
        <v>16</v>
      </c>
      <c r="B129" s="98" t="s">
        <v>399</v>
      </c>
      <c r="C129" s="138" t="s">
        <v>404</v>
      </c>
      <c r="D129" s="95" t="s">
        <v>405</v>
      </c>
      <c r="E129" s="139" t="s">
        <v>294</v>
      </c>
      <c r="G129" s="141">
        <f t="shared" si="1"/>
        <v>0</v>
      </c>
    </row>
    <row r="130" spans="1:7" ht="25.5">
      <c r="A130" s="95" t="s">
        <v>18</v>
      </c>
      <c r="B130" s="98" t="s">
        <v>337</v>
      </c>
      <c r="C130" s="138" t="s">
        <v>338</v>
      </c>
      <c r="D130" s="95" t="s">
        <v>45</v>
      </c>
      <c r="E130" s="139" t="s">
        <v>63</v>
      </c>
      <c r="G130" s="141">
        <f t="shared" si="1"/>
        <v>0</v>
      </c>
    </row>
    <row r="131" spans="1:7" ht="25.5">
      <c r="A131" s="95" t="s">
        <v>19</v>
      </c>
      <c r="B131" s="98" t="s">
        <v>341</v>
      </c>
      <c r="C131" s="138" t="s">
        <v>340</v>
      </c>
      <c r="D131" s="95" t="s">
        <v>61</v>
      </c>
      <c r="E131" s="139" t="s">
        <v>339</v>
      </c>
      <c r="G131" s="141">
        <f t="shared" si="1"/>
        <v>0</v>
      </c>
    </row>
    <row r="132" spans="1:11" s="125" customFormat="1" ht="12.75">
      <c r="A132" s="147"/>
      <c r="B132" s="119"/>
      <c r="C132" s="148"/>
      <c r="D132" s="147"/>
      <c r="E132" s="149"/>
      <c r="F132" s="150"/>
      <c r="G132" s="151"/>
      <c r="H132" s="152"/>
      <c r="K132" s="167"/>
    </row>
    <row r="133" spans="2:7" ht="12.75">
      <c r="B133" s="98"/>
      <c r="C133" s="138" t="s">
        <v>20</v>
      </c>
      <c r="E133" s="139"/>
      <c r="G133" s="137">
        <f>SUM(G125:G132)</f>
        <v>0</v>
      </c>
    </row>
    <row r="134" spans="2:7" ht="12.75">
      <c r="B134" s="98"/>
      <c r="C134" s="138"/>
      <c r="E134" s="139"/>
      <c r="G134" s="137"/>
    </row>
    <row r="135" spans="1:7" ht="12.75">
      <c r="A135" s="95" t="s">
        <v>13</v>
      </c>
      <c r="B135" s="98"/>
      <c r="C135" s="138" t="s">
        <v>217</v>
      </c>
      <c r="E135" s="171"/>
      <c r="G135" s="141"/>
    </row>
    <row r="136" spans="1:7" ht="12.75">
      <c r="A136" s="147"/>
      <c r="B136" s="119"/>
      <c r="C136" s="148"/>
      <c r="E136" s="139"/>
      <c r="G136" s="141"/>
    </row>
    <row r="137" spans="1:7" ht="51">
      <c r="A137" s="95" t="s">
        <v>10</v>
      </c>
      <c r="B137" s="98" t="s">
        <v>218</v>
      </c>
      <c r="C137" s="138" t="s">
        <v>384</v>
      </c>
      <c r="D137" s="95" t="s">
        <v>45</v>
      </c>
      <c r="E137" s="139" t="s">
        <v>385</v>
      </c>
      <c r="G137" s="141">
        <f>E137*F137</f>
        <v>0</v>
      </c>
    </row>
    <row r="138" spans="1:7" ht="25.5">
      <c r="A138" s="95" t="s">
        <v>11</v>
      </c>
      <c r="B138" s="98">
        <v>5724700</v>
      </c>
      <c r="C138" s="138" t="s">
        <v>386</v>
      </c>
      <c r="D138" s="95" t="s">
        <v>181</v>
      </c>
      <c r="E138" s="139" t="s">
        <v>387</v>
      </c>
      <c r="G138" s="141">
        <f>E138*F138</f>
        <v>0</v>
      </c>
    </row>
    <row r="139" spans="1:7" ht="25.5">
      <c r="A139" s="95" t="s">
        <v>12</v>
      </c>
      <c r="B139" s="98" t="s">
        <v>220</v>
      </c>
      <c r="C139" s="138" t="s">
        <v>263</v>
      </c>
      <c r="D139" s="95" t="s">
        <v>45</v>
      </c>
      <c r="E139" s="139" t="s">
        <v>385</v>
      </c>
      <c r="G139" s="141">
        <f>E139*F139</f>
        <v>0</v>
      </c>
    </row>
    <row r="140" spans="1:7" ht="25.5">
      <c r="A140" s="95" t="s">
        <v>13</v>
      </c>
      <c r="B140" s="98" t="s">
        <v>388</v>
      </c>
      <c r="C140" s="138" t="s">
        <v>389</v>
      </c>
      <c r="D140" s="95" t="s">
        <v>45</v>
      </c>
      <c r="E140" s="139" t="s">
        <v>336</v>
      </c>
      <c r="G140" s="141">
        <f>E140*F140</f>
        <v>0</v>
      </c>
    </row>
    <row r="141" spans="1:7" ht="38.25">
      <c r="A141" s="95" t="s">
        <v>16</v>
      </c>
      <c r="B141" s="98">
        <v>5724700</v>
      </c>
      <c r="C141" s="138" t="s">
        <v>390</v>
      </c>
      <c r="D141" s="95" t="s">
        <v>181</v>
      </c>
      <c r="E141" s="139" t="s">
        <v>391</v>
      </c>
      <c r="G141" s="141">
        <f>E141*F141</f>
        <v>0</v>
      </c>
    </row>
    <row r="142" spans="1:11" s="125" customFormat="1" ht="12.75">
      <c r="A142" s="147"/>
      <c r="B142" s="119"/>
      <c r="C142" s="148"/>
      <c r="D142" s="147"/>
      <c r="E142" s="149"/>
      <c r="F142" s="150"/>
      <c r="G142" s="151"/>
      <c r="H142" s="152"/>
      <c r="K142" s="167"/>
    </row>
    <row r="143" spans="1:11" s="155" customFormat="1" ht="12.75">
      <c r="A143" s="153"/>
      <c r="B143" s="98"/>
      <c r="C143" s="138" t="s">
        <v>20</v>
      </c>
      <c r="D143" s="153"/>
      <c r="E143" s="139"/>
      <c r="F143" s="154"/>
      <c r="G143" s="137">
        <f>SUM(G137:G141)</f>
        <v>0</v>
      </c>
      <c r="H143" s="142"/>
      <c r="K143" s="170"/>
    </row>
    <row r="144" spans="1:11" s="155" customFormat="1" ht="12.75">
      <c r="A144" s="153"/>
      <c r="B144" s="98"/>
      <c r="C144" s="138"/>
      <c r="D144" s="153"/>
      <c r="E144" s="139"/>
      <c r="F144" s="154"/>
      <c r="G144" s="137"/>
      <c r="H144" s="142"/>
      <c r="K144" s="170"/>
    </row>
    <row r="145" spans="1:7" ht="12.75">
      <c r="A145" s="95" t="s">
        <v>16</v>
      </c>
      <c r="B145" s="98"/>
      <c r="C145" s="138" t="s">
        <v>224</v>
      </c>
      <c r="E145" s="139"/>
      <c r="G145" s="141"/>
    </row>
    <row r="146" spans="1:7" ht="12.75">
      <c r="A146" s="147"/>
      <c r="B146" s="119"/>
      <c r="C146" s="148"/>
      <c r="E146" s="139"/>
      <c r="G146" s="141"/>
    </row>
    <row r="147" spans="1:7" ht="25.5">
      <c r="A147" s="95" t="s">
        <v>10</v>
      </c>
      <c r="B147" s="98" t="s">
        <v>231</v>
      </c>
      <c r="C147" s="138" t="s">
        <v>319</v>
      </c>
      <c r="D147" s="95" t="s">
        <v>64</v>
      </c>
      <c r="E147" s="139" t="s">
        <v>320</v>
      </c>
      <c r="G147" s="141">
        <f aca="true" t="shared" si="2" ref="G147:G155">E147*F147</f>
        <v>0</v>
      </c>
    </row>
    <row r="148" spans="1:7" ht="38.25">
      <c r="A148" s="95" t="s">
        <v>11</v>
      </c>
      <c r="B148" s="178" t="s">
        <v>254</v>
      </c>
      <c r="C148" s="138" t="s">
        <v>321</v>
      </c>
      <c r="D148" s="95" t="s">
        <v>64</v>
      </c>
      <c r="E148" s="139" t="s">
        <v>322</v>
      </c>
      <c r="G148" s="141">
        <f t="shared" si="2"/>
        <v>0</v>
      </c>
    </row>
    <row r="149" spans="1:7" ht="25.5">
      <c r="A149" s="95" t="s">
        <v>12</v>
      </c>
      <c r="B149" s="98" t="s">
        <v>222</v>
      </c>
      <c r="C149" s="138" t="s">
        <v>323</v>
      </c>
      <c r="D149" s="95" t="s">
        <v>61</v>
      </c>
      <c r="E149" s="139" t="s">
        <v>62</v>
      </c>
      <c r="G149" s="141">
        <f>E149*F149</f>
        <v>0</v>
      </c>
    </row>
    <row r="150" spans="1:7" ht="25.5">
      <c r="A150" s="95" t="s">
        <v>13</v>
      </c>
      <c r="B150" s="98" t="s">
        <v>228</v>
      </c>
      <c r="C150" s="138" t="s">
        <v>324</v>
      </c>
      <c r="D150" s="95" t="s">
        <v>42</v>
      </c>
      <c r="E150" s="139" t="s">
        <v>325</v>
      </c>
      <c r="G150" s="141">
        <f t="shared" si="2"/>
        <v>0</v>
      </c>
    </row>
    <row r="151" spans="1:7" ht="51">
      <c r="A151" s="95" t="s">
        <v>16</v>
      </c>
      <c r="B151" s="98" t="s">
        <v>225</v>
      </c>
      <c r="C151" s="138" t="s">
        <v>330</v>
      </c>
      <c r="D151" s="95" t="s">
        <v>42</v>
      </c>
      <c r="E151" s="139" t="s">
        <v>261</v>
      </c>
      <c r="G151" s="141">
        <f t="shared" si="2"/>
        <v>0</v>
      </c>
    </row>
    <row r="152" spans="1:7" ht="38.25">
      <c r="A152" s="95" t="s">
        <v>18</v>
      </c>
      <c r="B152" s="98" t="s">
        <v>255</v>
      </c>
      <c r="C152" s="138" t="s">
        <v>333</v>
      </c>
      <c r="D152" s="95" t="s">
        <v>45</v>
      </c>
      <c r="E152" s="139" t="s">
        <v>334</v>
      </c>
      <c r="G152" s="141">
        <f>E152*F152</f>
        <v>0</v>
      </c>
    </row>
    <row r="153" spans="1:7" ht="25.5">
      <c r="A153" s="95" t="s">
        <v>19</v>
      </c>
      <c r="B153" s="98" t="s">
        <v>256</v>
      </c>
      <c r="C153" s="138" t="s">
        <v>329</v>
      </c>
      <c r="D153" s="95" t="s">
        <v>42</v>
      </c>
      <c r="E153" s="139" t="s">
        <v>62</v>
      </c>
      <c r="G153" s="141">
        <f>E153*F153</f>
        <v>0</v>
      </c>
    </row>
    <row r="154" spans="1:7" ht="38.25">
      <c r="A154" s="95" t="s">
        <v>41</v>
      </c>
      <c r="B154" s="98" t="s">
        <v>257</v>
      </c>
      <c r="C154" s="138" t="s">
        <v>331</v>
      </c>
      <c r="D154" s="95" t="s">
        <v>45</v>
      </c>
      <c r="E154" s="139" t="s">
        <v>332</v>
      </c>
      <c r="G154" s="141">
        <f>E154*F154</f>
        <v>0</v>
      </c>
    </row>
    <row r="155" spans="1:7" ht="25.5">
      <c r="A155" s="95" t="s">
        <v>43</v>
      </c>
      <c r="B155" s="98" t="s">
        <v>223</v>
      </c>
      <c r="C155" s="138" t="s">
        <v>264</v>
      </c>
      <c r="D155" s="95" t="s">
        <v>61</v>
      </c>
      <c r="E155" s="139" t="s">
        <v>62</v>
      </c>
      <c r="G155" s="141">
        <f t="shared" si="2"/>
        <v>0</v>
      </c>
    </row>
    <row r="156" spans="1:11" s="125" customFormat="1" ht="12.75">
      <c r="A156" s="147"/>
      <c r="B156" s="119"/>
      <c r="C156" s="148"/>
      <c r="D156" s="147"/>
      <c r="E156" s="149"/>
      <c r="F156" s="150"/>
      <c r="G156" s="151"/>
      <c r="H156" s="152"/>
      <c r="K156" s="167"/>
    </row>
    <row r="157" spans="1:11" s="155" customFormat="1" ht="12.75">
      <c r="A157" s="153"/>
      <c r="B157" s="98"/>
      <c r="C157" s="138" t="s">
        <v>20</v>
      </c>
      <c r="D157" s="153"/>
      <c r="E157" s="139"/>
      <c r="F157" s="154"/>
      <c r="G157" s="137">
        <f>SUM(G147:G155)</f>
        <v>0</v>
      </c>
      <c r="H157" s="142"/>
      <c r="K157" s="170"/>
    </row>
    <row r="158" spans="1:11" s="155" customFormat="1" ht="12.75">
      <c r="A158" s="153"/>
      <c r="B158" s="98"/>
      <c r="C158" s="138"/>
      <c r="D158" s="153"/>
      <c r="E158" s="139"/>
      <c r="F158" s="154"/>
      <c r="G158" s="137"/>
      <c r="H158" s="142"/>
      <c r="K158" s="170"/>
    </row>
    <row r="159" spans="1:10" ht="12.75">
      <c r="A159" s="95" t="s">
        <v>18</v>
      </c>
      <c r="B159" s="98"/>
      <c r="C159" s="138" t="s">
        <v>40</v>
      </c>
      <c r="E159" s="139"/>
      <c r="G159" s="141"/>
      <c r="J159" s="165"/>
    </row>
    <row r="160" spans="1:10" ht="12.75">
      <c r="A160" s="147"/>
      <c r="B160" s="119"/>
      <c r="C160" s="148"/>
      <c r="E160" s="139"/>
      <c r="G160" s="141"/>
      <c r="J160" s="165"/>
    </row>
    <row r="161" spans="1:10" ht="25.5">
      <c r="A161" s="95" t="s">
        <v>10</v>
      </c>
      <c r="B161" s="98" t="s">
        <v>200</v>
      </c>
      <c r="C161" s="138" t="s">
        <v>310</v>
      </c>
      <c r="D161" s="95" t="s">
        <v>45</v>
      </c>
      <c r="E161" s="139" t="s">
        <v>311</v>
      </c>
      <c r="G161" s="141">
        <f aca="true" t="shared" si="3" ref="G161:G166">E161*F161</f>
        <v>0</v>
      </c>
      <c r="J161" s="165"/>
    </row>
    <row r="162" spans="1:10" ht="25.5">
      <c r="A162" s="95" t="s">
        <v>11</v>
      </c>
      <c r="B162" s="98" t="s">
        <v>252</v>
      </c>
      <c r="C162" s="138" t="s">
        <v>309</v>
      </c>
      <c r="D162" s="95" t="s">
        <v>45</v>
      </c>
      <c r="E162" s="139" t="s">
        <v>312</v>
      </c>
      <c r="G162" s="141">
        <f t="shared" si="3"/>
        <v>0</v>
      </c>
      <c r="J162" s="165"/>
    </row>
    <row r="163" spans="1:11" ht="51">
      <c r="A163" s="95" t="s">
        <v>12</v>
      </c>
      <c r="B163" s="98" t="s">
        <v>249</v>
      </c>
      <c r="C163" s="138" t="s">
        <v>313</v>
      </c>
      <c r="D163" s="95" t="s">
        <v>64</v>
      </c>
      <c r="E163" s="139" t="s">
        <v>314</v>
      </c>
      <c r="G163" s="141">
        <f t="shared" si="3"/>
        <v>0</v>
      </c>
      <c r="I163" s="165"/>
      <c r="J163" s="165"/>
      <c r="K163" s="104"/>
    </row>
    <row r="164" spans="1:11" ht="25.5">
      <c r="A164" s="95" t="s">
        <v>13</v>
      </c>
      <c r="B164" s="98" t="s">
        <v>246</v>
      </c>
      <c r="C164" s="156" t="s">
        <v>315</v>
      </c>
      <c r="D164" s="95" t="s">
        <v>61</v>
      </c>
      <c r="E164" s="139" t="s">
        <v>316</v>
      </c>
      <c r="G164" s="141">
        <f t="shared" si="3"/>
        <v>0</v>
      </c>
      <c r="I164" s="165"/>
      <c r="J164" s="165"/>
      <c r="K164" s="104"/>
    </row>
    <row r="165" spans="1:11" ht="25.5">
      <c r="A165" s="95" t="s">
        <v>16</v>
      </c>
      <c r="B165" s="98" t="s">
        <v>248</v>
      </c>
      <c r="C165" s="138" t="s">
        <v>317</v>
      </c>
      <c r="D165" s="95" t="s">
        <v>42</v>
      </c>
      <c r="E165" s="139" t="s">
        <v>318</v>
      </c>
      <c r="G165" s="141">
        <f t="shared" si="3"/>
        <v>0</v>
      </c>
      <c r="I165" s="165"/>
      <c r="J165" s="165"/>
      <c r="K165" s="104"/>
    </row>
    <row r="166" spans="1:10" ht="25.5">
      <c r="A166" s="95" t="s">
        <v>18</v>
      </c>
      <c r="B166" s="98" t="s">
        <v>204</v>
      </c>
      <c r="C166" s="138" t="s">
        <v>307</v>
      </c>
      <c r="D166" s="95" t="s">
        <v>45</v>
      </c>
      <c r="E166" s="139" t="s">
        <v>308</v>
      </c>
      <c r="G166" s="141">
        <f t="shared" si="3"/>
        <v>0</v>
      </c>
      <c r="J166" s="165"/>
    </row>
    <row r="167" spans="1:11" s="125" customFormat="1" ht="12.75">
      <c r="A167" s="147"/>
      <c r="B167" s="119"/>
      <c r="C167" s="148"/>
      <c r="D167" s="147"/>
      <c r="E167" s="149"/>
      <c r="F167" s="150"/>
      <c r="G167" s="151"/>
      <c r="H167" s="152"/>
      <c r="J167" s="167"/>
      <c r="K167" s="167"/>
    </row>
    <row r="168" spans="2:10" ht="12.75">
      <c r="B168" s="98"/>
      <c r="C168" s="138" t="s">
        <v>20</v>
      </c>
      <c r="E168" s="139"/>
      <c r="G168" s="137">
        <f>SUM(G161:G167)</f>
        <v>0</v>
      </c>
      <c r="J168" s="165"/>
    </row>
    <row r="169" spans="2:10" ht="12.75">
      <c r="B169" s="98"/>
      <c r="C169" s="138"/>
      <c r="E169" s="139"/>
      <c r="G169" s="137"/>
      <c r="J169" s="165"/>
    </row>
    <row r="170" spans="1:10" ht="15" customHeight="1">
      <c r="A170" s="95" t="s">
        <v>19</v>
      </c>
      <c r="B170" s="98"/>
      <c r="C170" s="138" t="s">
        <v>26</v>
      </c>
      <c r="E170" s="139"/>
      <c r="G170" s="141"/>
      <c r="J170" s="165"/>
    </row>
    <row r="171" spans="1:10" ht="12.75">
      <c r="A171" s="147"/>
      <c r="B171" s="119"/>
      <c r="C171" s="148"/>
      <c r="E171" s="139"/>
      <c r="G171" s="141"/>
      <c r="J171" s="165"/>
    </row>
    <row r="172" spans="1:10" ht="12.75">
      <c r="A172" s="95" t="s">
        <v>10</v>
      </c>
      <c r="B172" s="98" t="s">
        <v>199</v>
      </c>
      <c r="C172" s="138" t="s">
        <v>400</v>
      </c>
      <c r="D172" s="95" t="s">
        <v>15</v>
      </c>
      <c r="E172" s="139" t="s">
        <v>77</v>
      </c>
      <c r="F172" s="143">
        <f>SUM(G72,G73,G74,G75,G76)</f>
        <v>0</v>
      </c>
      <c r="G172" s="137">
        <f>F172*E172%</f>
        <v>0</v>
      </c>
      <c r="J172" s="165"/>
    </row>
    <row r="173" spans="2:10" ht="12.75">
      <c r="B173" s="98"/>
      <c r="C173" s="138"/>
      <c r="E173" s="139"/>
      <c r="G173" s="137"/>
      <c r="J173" s="165"/>
    </row>
    <row r="174" spans="2:10" ht="12.75">
      <c r="B174" s="98"/>
      <c r="C174" s="138"/>
      <c r="E174" s="139"/>
      <c r="G174" s="137"/>
      <c r="J174" s="165"/>
    </row>
    <row r="175" spans="2:10" ht="12.75">
      <c r="B175" s="98"/>
      <c r="C175" s="138"/>
      <c r="E175" s="139"/>
      <c r="G175" s="137"/>
      <c r="J175" s="165"/>
    </row>
    <row r="176" spans="1:10" ht="13.5" thickBot="1">
      <c r="A176" s="157" t="s">
        <v>11</v>
      </c>
      <c r="B176" s="98"/>
      <c r="C176" s="107" t="s">
        <v>68</v>
      </c>
      <c r="E176" s="139"/>
      <c r="G176" s="141"/>
      <c r="J176" s="165"/>
    </row>
    <row r="177" spans="1:10" ht="12.75">
      <c r="A177" s="158"/>
      <c r="B177" s="126"/>
      <c r="C177" s="159"/>
      <c r="E177" s="139"/>
      <c r="G177" s="141"/>
      <c r="J177" s="165"/>
    </row>
    <row r="178" spans="1:10" ht="12.75">
      <c r="A178" s="153" t="s">
        <v>10</v>
      </c>
      <c r="B178" s="98"/>
      <c r="C178" s="138" t="s">
        <v>194</v>
      </c>
      <c r="E178" s="139"/>
      <c r="G178" s="141">
        <f>G192</f>
        <v>0</v>
      </c>
      <c r="H178" s="102"/>
      <c r="I178" s="106"/>
      <c r="J178" s="165"/>
    </row>
    <row r="179" spans="1:10" ht="12.75">
      <c r="A179" s="153" t="s">
        <v>11</v>
      </c>
      <c r="B179" s="98"/>
      <c r="C179" s="138" t="s">
        <v>69</v>
      </c>
      <c r="E179" s="139"/>
      <c r="G179" s="141">
        <f>G207</f>
        <v>0</v>
      </c>
      <c r="H179" s="102"/>
      <c r="I179" s="106"/>
      <c r="J179" s="165"/>
    </row>
    <row r="180" spans="1:11" s="125" customFormat="1" ht="12.75">
      <c r="A180" s="147"/>
      <c r="B180" s="119"/>
      <c r="C180" s="148"/>
      <c r="D180" s="147"/>
      <c r="E180" s="149"/>
      <c r="F180" s="150"/>
      <c r="G180" s="151"/>
      <c r="H180" s="152"/>
      <c r="J180" s="167"/>
      <c r="K180" s="167"/>
    </row>
    <row r="181" spans="2:10" ht="12.75">
      <c r="B181" s="98"/>
      <c r="C181" s="138" t="s">
        <v>20</v>
      </c>
      <c r="E181" s="139"/>
      <c r="G181" s="137">
        <f>SUM(G178:G180)</f>
        <v>0</v>
      </c>
      <c r="J181" s="165"/>
    </row>
    <row r="182" spans="2:10" ht="12.75">
      <c r="B182" s="98"/>
      <c r="C182" s="138"/>
      <c r="E182" s="139"/>
      <c r="G182" s="137"/>
      <c r="J182" s="165"/>
    </row>
    <row r="183" spans="2:10" ht="12.75">
      <c r="B183" s="98"/>
      <c r="C183" s="138"/>
      <c r="E183" s="139"/>
      <c r="G183" s="141"/>
      <c r="J183" s="165"/>
    </row>
    <row r="184" spans="1:10" ht="14.25" customHeight="1">
      <c r="A184" s="95" t="s">
        <v>11</v>
      </c>
      <c r="B184" s="98"/>
      <c r="C184" s="138" t="s">
        <v>194</v>
      </c>
      <c r="E184" s="139"/>
      <c r="G184" s="141"/>
      <c r="J184" s="165"/>
    </row>
    <row r="185" spans="1:10" ht="12.75">
      <c r="A185" s="147"/>
      <c r="B185" s="119"/>
      <c r="C185" s="148"/>
      <c r="E185" s="139"/>
      <c r="G185" s="141"/>
      <c r="J185" s="165"/>
    </row>
    <row r="186" spans="1:10" ht="12.75">
      <c r="A186" s="95" t="s">
        <v>10</v>
      </c>
      <c r="B186" s="98" t="s">
        <v>201</v>
      </c>
      <c r="C186" s="138" t="s">
        <v>253</v>
      </c>
      <c r="D186" s="95" t="s">
        <v>197</v>
      </c>
      <c r="E186" s="160">
        <v>1</v>
      </c>
      <c r="G186" s="141">
        <f>E186*F186</f>
        <v>0</v>
      </c>
      <c r="H186" s="102"/>
      <c r="J186" s="165"/>
    </row>
    <row r="187" spans="1:11" ht="25.5">
      <c r="A187" s="95" t="s">
        <v>11</v>
      </c>
      <c r="B187" s="98" t="s">
        <v>230</v>
      </c>
      <c r="C187" s="138" t="s">
        <v>229</v>
      </c>
      <c r="D187" s="95" t="s">
        <v>61</v>
      </c>
      <c r="E187" s="139" t="s">
        <v>62</v>
      </c>
      <c r="G187" s="141">
        <f>E187*F187</f>
        <v>0</v>
      </c>
      <c r="J187" s="165"/>
      <c r="K187" s="104"/>
    </row>
    <row r="188" spans="1:10" ht="12.75">
      <c r="A188" s="95" t="s">
        <v>12</v>
      </c>
      <c r="B188" s="98" t="s">
        <v>202</v>
      </c>
      <c r="C188" s="138" t="s">
        <v>216</v>
      </c>
      <c r="D188" s="95" t="s">
        <v>61</v>
      </c>
      <c r="E188" s="160">
        <v>1</v>
      </c>
      <c r="G188" s="141">
        <f>E188*F188</f>
        <v>0</v>
      </c>
      <c r="H188" s="102"/>
      <c r="J188" s="165"/>
    </row>
    <row r="189" spans="2:10" ht="12.75">
      <c r="B189" s="98"/>
      <c r="C189" s="138"/>
      <c r="E189" s="139"/>
      <c r="G189" s="151">
        <f>SUM(G186:G188)</f>
        <v>0</v>
      </c>
      <c r="J189" s="165"/>
    </row>
    <row r="190" spans="1:10" ht="12.75">
      <c r="A190" s="95" t="s">
        <v>13</v>
      </c>
      <c r="B190" s="98">
        <v>998775193</v>
      </c>
      <c r="C190" s="138" t="s">
        <v>71</v>
      </c>
      <c r="D190" s="95" t="s">
        <v>15</v>
      </c>
      <c r="E190" s="139" t="s">
        <v>77</v>
      </c>
      <c r="F190" s="143">
        <f>G189</f>
        <v>0</v>
      </c>
      <c r="G190" s="141">
        <f>F190*E190%</f>
        <v>0</v>
      </c>
      <c r="J190" s="165"/>
    </row>
    <row r="191" spans="1:11" s="125" customFormat="1" ht="12.75">
      <c r="A191" s="147"/>
      <c r="B191" s="119"/>
      <c r="C191" s="148"/>
      <c r="D191" s="147"/>
      <c r="E191" s="149"/>
      <c r="F191" s="150"/>
      <c r="G191" s="151"/>
      <c r="H191" s="152"/>
      <c r="J191" s="167"/>
      <c r="K191" s="167"/>
    </row>
    <row r="192" spans="2:10" ht="12.75">
      <c r="B192" s="98"/>
      <c r="C192" s="138" t="s">
        <v>20</v>
      </c>
      <c r="E192" s="139"/>
      <c r="G192" s="137">
        <f>SUM(G189:G191)</f>
        <v>0</v>
      </c>
      <c r="J192" s="165"/>
    </row>
    <row r="193" spans="2:10" ht="12.75">
      <c r="B193" s="98"/>
      <c r="C193" s="138"/>
      <c r="E193" s="139"/>
      <c r="G193" s="137"/>
      <c r="J193" s="165"/>
    </row>
    <row r="194" spans="1:10" ht="12.75">
      <c r="A194" s="95" t="s">
        <v>12</v>
      </c>
      <c r="B194" s="98"/>
      <c r="C194" s="177" t="s">
        <v>205</v>
      </c>
      <c r="E194" s="139"/>
      <c r="G194" s="141"/>
      <c r="J194" s="165"/>
    </row>
    <row r="195" spans="1:10" ht="12.75">
      <c r="A195" s="147"/>
      <c r="B195" s="119"/>
      <c r="C195" s="148"/>
      <c r="E195" s="139"/>
      <c r="G195" s="141"/>
      <c r="J195" s="165"/>
    </row>
    <row r="196" spans="1:7" ht="38.25">
      <c r="A196" s="95" t="s">
        <v>10</v>
      </c>
      <c r="B196" s="98" t="s">
        <v>206</v>
      </c>
      <c r="C196" s="138" t="s">
        <v>300</v>
      </c>
      <c r="D196" s="95" t="s">
        <v>61</v>
      </c>
      <c r="E196" s="160">
        <v>37</v>
      </c>
      <c r="G196" s="141">
        <f aca="true" t="shared" si="4" ref="G196:G203">E196*F196</f>
        <v>0</v>
      </c>
    </row>
    <row r="197" spans="1:7" ht="25.5">
      <c r="A197" s="95" t="s">
        <v>11</v>
      </c>
      <c r="B197" s="98" t="s">
        <v>207</v>
      </c>
      <c r="C197" s="138" t="s">
        <v>301</v>
      </c>
      <c r="D197" s="95" t="s">
        <v>61</v>
      </c>
      <c r="E197" s="160">
        <v>2</v>
      </c>
      <c r="G197" s="141">
        <f t="shared" si="4"/>
        <v>0</v>
      </c>
    </row>
    <row r="198" spans="1:7" ht="25.5">
      <c r="A198" s="95" t="s">
        <v>12</v>
      </c>
      <c r="B198" s="98" t="s">
        <v>208</v>
      </c>
      <c r="C198" s="138" t="s">
        <v>302</v>
      </c>
      <c r="D198" s="95" t="s">
        <v>61</v>
      </c>
      <c r="E198" s="160">
        <v>3</v>
      </c>
      <c r="G198" s="141">
        <f t="shared" si="4"/>
        <v>0</v>
      </c>
    </row>
    <row r="199" spans="1:10" ht="12.75">
      <c r="A199" s="95" t="s">
        <v>13</v>
      </c>
      <c r="B199" s="98" t="s">
        <v>209</v>
      </c>
      <c r="C199" s="138" t="s">
        <v>296</v>
      </c>
      <c r="D199" s="95" t="s">
        <v>61</v>
      </c>
      <c r="E199" s="160">
        <v>37</v>
      </c>
      <c r="G199" s="141">
        <f>E199*F199</f>
        <v>0</v>
      </c>
      <c r="J199" s="165"/>
    </row>
    <row r="200" spans="1:10" ht="38.25">
      <c r="A200" s="95" t="s">
        <v>16</v>
      </c>
      <c r="B200" s="98" t="s">
        <v>210</v>
      </c>
      <c r="C200" s="138" t="s">
        <v>297</v>
      </c>
      <c r="D200" s="95" t="s">
        <v>61</v>
      </c>
      <c r="E200" s="160">
        <v>148</v>
      </c>
      <c r="G200" s="141">
        <f>E200*F200</f>
        <v>0</v>
      </c>
      <c r="J200" s="165"/>
    </row>
    <row r="201" spans="1:10" ht="25.5">
      <c r="A201" s="95" t="s">
        <v>18</v>
      </c>
      <c r="B201" s="98" t="s">
        <v>211</v>
      </c>
      <c r="C201" s="138" t="s">
        <v>298</v>
      </c>
      <c r="D201" s="95" t="s">
        <v>64</v>
      </c>
      <c r="E201" s="160">
        <v>141</v>
      </c>
      <c r="G201" s="141">
        <f>E201*F201</f>
        <v>0</v>
      </c>
      <c r="J201" s="165"/>
    </row>
    <row r="202" spans="1:10" ht="38.25">
      <c r="A202" s="95" t="s">
        <v>19</v>
      </c>
      <c r="B202" s="98" t="s">
        <v>212</v>
      </c>
      <c r="C202" s="138" t="s">
        <v>299</v>
      </c>
      <c r="D202" s="95" t="s">
        <v>45</v>
      </c>
      <c r="E202" s="160">
        <v>276</v>
      </c>
      <c r="G202" s="141">
        <f>E202*F202</f>
        <v>0</v>
      </c>
      <c r="J202" s="165"/>
    </row>
    <row r="203" spans="1:10" ht="12.75">
      <c r="A203" s="95" t="s">
        <v>41</v>
      </c>
      <c r="B203" s="98" t="s">
        <v>265</v>
      </c>
      <c r="C203" s="138" t="s">
        <v>266</v>
      </c>
      <c r="D203" s="95" t="s">
        <v>195</v>
      </c>
      <c r="E203" s="160">
        <v>1</v>
      </c>
      <c r="G203" s="141">
        <f t="shared" si="4"/>
        <v>0</v>
      </c>
      <c r="J203" s="165"/>
    </row>
    <row r="204" spans="2:10" ht="12.75">
      <c r="B204" s="98"/>
      <c r="C204" s="138"/>
      <c r="E204" s="139"/>
      <c r="G204" s="151">
        <f>SUM(G196:G203)</f>
        <v>0</v>
      </c>
      <c r="J204" s="165"/>
    </row>
    <row r="205" spans="1:10" ht="12.75">
      <c r="A205" s="95" t="s">
        <v>43</v>
      </c>
      <c r="B205" s="98" t="s">
        <v>213</v>
      </c>
      <c r="C205" s="138" t="s">
        <v>71</v>
      </c>
      <c r="D205" s="95" t="s">
        <v>15</v>
      </c>
      <c r="E205" s="139" t="s">
        <v>77</v>
      </c>
      <c r="F205" s="143">
        <f>G204</f>
        <v>0</v>
      </c>
      <c r="G205" s="141">
        <f>F205*E205%</f>
        <v>0</v>
      </c>
      <c r="J205" s="165"/>
    </row>
    <row r="206" spans="1:11" s="125" customFormat="1" ht="12.75">
      <c r="A206" s="147"/>
      <c r="B206" s="119"/>
      <c r="C206" s="148"/>
      <c r="D206" s="147"/>
      <c r="E206" s="149"/>
      <c r="F206" s="150"/>
      <c r="G206" s="151"/>
      <c r="H206" s="152"/>
      <c r="J206" s="167"/>
      <c r="K206" s="167"/>
    </row>
    <row r="207" spans="2:10" ht="12.75">
      <c r="B207" s="98"/>
      <c r="C207" s="138" t="s">
        <v>20</v>
      </c>
      <c r="E207" s="139"/>
      <c r="G207" s="137">
        <f>SUM(G204:G206)</f>
        <v>0</v>
      </c>
      <c r="J207" s="165"/>
    </row>
    <row r="208" spans="2:10" ht="12.75">
      <c r="B208" s="98"/>
      <c r="C208" s="138"/>
      <c r="E208" s="139"/>
      <c r="G208" s="137"/>
      <c r="J208" s="165"/>
    </row>
    <row r="209" spans="2:7" ht="12.75">
      <c r="B209" s="98"/>
      <c r="C209" s="138"/>
      <c r="E209" s="139"/>
      <c r="G209" s="137"/>
    </row>
    <row r="210" spans="2:7" ht="12.75">
      <c r="B210" s="98"/>
      <c r="C210" s="138"/>
      <c r="E210" s="139"/>
      <c r="G210" s="137"/>
    </row>
    <row r="211" spans="2:7" ht="12.75">
      <c r="B211" s="98"/>
      <c r="C211" s="138"/>
      <c r="E211" s="139"/>
      <c r="G211" s="137"/>
    </row>
    <row r="212" spans="2:7" ht="12.75">
      <c r="B212" s="98"/>
      <c r="C212" s="138"/>
      <c r="E212" s="139"/>
      <c r="G212" s="141"/>
    </row>
    <row r="213" spans="3:7" ht="12.75">
      <c r="C213" s="138"/>
      <c r="E213" s="139"/>
      <c r="G213" s="141"/>
    </row>
    <row r="214" spans="3:7" ht="12.75">
      <c r="C214" s="138"/>
      <c r="E214" s="139"/>
      <c r="G214" s="141"/>
    </row>
    <row r="215" spans="3:7" ht="12.75">
      <c r="C215" s="138"/>
      <c r="E215" s="139"/>
      <c r="G215" s="141"/>
    </row>
    <row r="216" spans="3:7" ht="12.75">
      <c r="C216" s="138"/>
      <c r="E216" s="139"/>
      <c r="G216" s="141"/>
    </row>
    <row r="217" spans="3:7" ht="12.75">
      <c r="C217" s="138"/>
      <c r="E217" s="139"/>
      <c r="G217" s="141"/>
    </row>
    <row r="218" spans="3:7" ht="12.75">
      <c r="C218" s="138"/>
      <c r="E218" s="139"/>
      <c r="G218" s="141"/>
    </row>
    <row r="219" spans="3:7" ht="12.75">
      <c r="C219" s="138"/>
      <c r="E219" s="139"/>
      <c r="G219" s="141"/>
    </row>
    <row r="220" spans="3:7" ht="12.75">
      <c r="C220" s="138"/>
      <c r="E220" s="139"/>
      <c r="G220" s="141"/>
    </row>
    <row r="221" spans="3:7" ht="12.75">
      <c r="C221" s="138"/>
      <c r="E221" s="139"/>
      <c r="G221" s="141"/>
    </row>
    <row r="222" spans="3:7" ht="12.75">
      <c r="C222" s="138"/>
      <c r="E222" s="139"/>
      <c r="G222" s="141"/>
    </row>
    <row r="223" spans="3:7" ht="12.75">
      <c r="C223" s="138"/>
      <c r="E223" s="139"/>
      <c r="G223" s="141"/>
    </row>
    <row r="224" spans="3:7" ht="12.75">
      <c r="C224" s="138"/>
      <c r="E224" s="139"/>
      <c r="G224" s="141"/>
    </row>
    <row r="225" spans="3:7" ht="12.75">
      <c r="C225" s="138"/>
      <c r="E225" s="139"/>
      <c r="G225" s="141"/>
    </row>
    <row r="226" spans="3:7" ht="12.75">
      <c r="C226" s="138"/>
      <c r="E226" s="139"/>
      <c r="G226" s="141"/>
    </row>
    <row r="227" spans="3:7" ht="12.75">
      <c r="C227" s="138"/>
      <c r="E227" s="139"/>
      <c r="G227" s="141"/>
    </row>
    <row r="228" spans="3:7" ht="12.75">
      <c r="C228" s="138"/>
      <c r="E228" s="139"/>
      <c r="G228" s="141"/>
    </row>
    <row r="229" spans="3:7" ht="12.75">
      <c r="C229" s="138"/>
      <c r="E229" s="139"/>
      <c r="G229" s="141"/>
    </row>
    <row r="230" spans="3:7" ht="12.75">
      <c r="C230" s="138"/>
      <c r="E230" s="139"/>
      <c r="G230" s="141"/>
    </row>
    <row r="231" spans="3:7" ht="12.75">
      <c r="C231" s="138"/>
      <c r="E231" s="139"/>
      <c r="G231" s="141"/>
    </row>
    <row r="232" spans="3:7" ht="12.75">
      <c r="C232" s="138"/>
      <c r="E232" s="139"/>
      <c r="G232" s="141"/>
    </row>
    <row r="233" spans="3:7" ht="12.75">
      <c r="C233" s="138"/>
      <c r="E233" s="139"/>
      <c r="G233" s="14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8" r:id="rId1"/>
  <headerFooter alignWithMargins="0">
    <oddHeader>&amp;LSportovní projekty spol. s r .o., Letohradská 10, Praha 7&amp;C&amp;F&amp;R05/2015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22">
      <selection activeCell="E15" sqref="E15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3</v>
      </c>
      <c r="B1" s="76" t="s">
        <v>4</v>
      </c>
      <c r="C1" s="77" t="s">
        <v>5</v>
      </c>
      <c r="D1" s="78" t="s">
        <v>6</v>
      </c>
      <c r="E1" s="77" t="s">
        <v>7</v>
      </c>
      <c r="F1" s="79" t="s">
        <v>8</v>
      </c>
      <c r="G1" s="77" t="s">
        <v>35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36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80</v>
      </c>
      <c r="C4" s="4"/>
      <c r="D4" s="13"/>
      <c r="E4" s="10"/>
      <c r="F4" s="25"/>
      <c r="G4" s="10"/>
      <c r="H4" s="1"/>
    </row>
    <row r="5" spans="1:8" ht="15.75">
      <c r="A5" s="4"/>
      <c r="B5" s="54" t="s">
        <v>81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82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83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27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115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84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85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86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9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87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28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10</v>
      </c>
      <c r="B31" s="16" t="s">
        <v>29</v>
      </c>
      <c r="C31" s="4"/>
      <c r="D31" s="13"/>
      <c r="E31" s="10"/>
      <c r="F31" s="25">
        <f>F69</f>
        <v>554303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11</v>
      </c>
      <c r="B33" s="20" t="s">
        <v>30</v>
      </c>
      <c r="C33" s="4"/>
      <c r="D33" s="13"/>
      <c r="E33" s="10"/>
      <c r="F33" s="25">
        <f>F172</f>
        <v>209465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12</v>
      </c>
      <c r="B35" s="20" t="s">
        <v>31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13</v>
      </c>
      <c r="B37" s="20" t="s">
        <v>32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8</v>
      </c>
      <c r="C40" s="4"/>
      <c r="D40" s="13"/>
      <c r="E40" s="10"/>
      <c r="F40" s="44">
        <f>SUM(F31:F39)</f>
        <v>763768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16</v>
      </c>
      <c r="B42" s="20" t="s">
        <v>14</v>
      </c>
      <c r="C42" s="4" t="s">
        <v>15</v>
      </c>
      <c r="D42" s="13" t="s">
        <v>23</v>
      </c>
      <c r="E42" s="10"/>
      <c r="F42" s="25">
        <f>F40*D42%</f>
        <v>15275.36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18</v>
      </c>
      <c r="B44" s="20" t="s">
        <v>17</v>
      </c>
      <c r="C44" s="4" t="s">
        <v>15</v>
      </c>
      <c r="D44" s="13" t="s">
        <v>23</v>
      </c>
      <c r="E44" s="10"/>
      <c r="F44" s="25">
        <f>F40*D44%</f>
        <v>15275.36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8</v>
      </c>
      <c r="C47" s="4"/>
      <c r="D47" s="13"/>
      <c r="E47" s="10"/>
      <c r="F47" s="44">
        <f>SUM(F40:F46)</f>
        <v>794318.72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19</v>
      </c>
      <c r="B49" s="20" t="s">
        <v>33</v>
      </c>
      <c r="C49" s="4" t="s">
        <v>15</v>
      </c>
      <c r="D49" s="13" t="s">
        <v>21</v>
      </c>
      <c r="E49" s="10"/>
      <c r="F49" s="25">
        <f>F47*D49%</f>
        <v>39715.936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34</v>
      </c>
      <c r="C53" s="4"/>
      <c r="D53" s="13"/>
      <c r="E53" s="48"/>
      <c r="F53" s="49">
        <f>SUM(F47:F52)</f>
        <v>834034.656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10</v>
      </c>
      <c r="B59" s="54" t="s">
        <v>88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10</v>
      </c>
      <c r="B61" s="20" t="s">
        <v>89</v>
      </c>
      <c r="C61" s="4"/>
      <c r="D61" s="13"/>
      <c r="E61" s="10"/>
      <c r="F61" s="25">
        <f>F83</f>
        <v>143854.5</v>
      </c>
      <c r="G61" s="10"/>
      <c r="H61" s="1"/>
      <c r="J61" s="9"/>
    </row>
    <row r="62" spans="1:10" s="50" customFormat="1" ht="15">
      <c r="A62" s="4" t="s">
        <v>11</v>
      </c>
      <c r="B62" s="20" t="s">
        <v>24</v>
      </c>
      <c r="C62" s="4"/>
      <c r="D62" s="13"/>
      <c r="E62" s="10"/>
      <c r="F62" s="25">
        <f>F95</f>
        <v>78658.5</v>
      </c>
      <c r="G62" s="10"/>
      <c r="H62" s="1"/>
      <c r="J62" s="9"/>
    </row>
    <row r="63" spans="1:10" s="50" customFormat="1" ht="15">
      <c r="A63" s="4" t="s">
        <v>12</v>
      </c>
      <c r="B63" s="20" t="s">
        <v>25</v>
      </c>
      <c r="C63" s="4"/>
      <c r="D63" s="13"/>
      <c r="E63" s="10"/>
      <c r="F63" s="25">
        <f>F110</f>
        <v>175190</v>
      </c>
      <c r="G63" s="10"/>
      <c r="H63" s="1"/>
      <c r="J63" s="9"/>
    </row>
    <row r="64" spans="1:10" s="50" customFormat="1" ht="15">
      <c r="A64" s="4" t="s">
        <v>13</v>
      </c>
      <c r="B64" s="20" t="s">
        <v>38</v>
      </c>
      <c r="C64" s="4"/>
      <c r="D64" s="13"/>
      <c r="E64" s="10"/>
      <c r="F64" s="25">
        <f>F119</f>
        <v>66755</v>
      </c>
      <c r="G64" s="10"/>
      <c r="H64" s="1"/>
      <c r="J64" s="9"/>
    </row>
    <row r="65" spans="1:10" s="50" customFormat="1" ht="15">
      <c r="A65" s="4" t="s">
        <v>16</v>
      </c>
      <c r="B65" s="20" t="s">
        <v>39</v>
      </c>
      <c r="C65" s="4"/>
      <c r="D65" s="13"/>
      <c r="E65" s="10"/>
      <c r="F65" s="25">
        <f>F132</f>
        <v>56057</v>
      </c>
      <c r="G65" s="10"/>
      <c r="H65" s="1"/>
      <c r="J65" s="9"/>
    </row>
    <row r="66" spans="1:10" s="50" customFormat="1" ht="15">
      <c r="A66" s="4" t="s">
        <v>18</v>
      </c>
      <c r="B66" s="20" t="s">
        <v>40</v>
      </c>
      <c r="C66" s="4"/>
      <c r="D66" s="13"/>
      <c r="E66" s="10"/>
      <c r="F66" s="25">
        <f>F141</f>
        <v>6936</v>
      </c>
      <c r="G66" s="10"/>
      <c r="H66" s="1"/>
      <c r="J66" s="9"/>
    </row>
    <row r="67" spans="1:10" s="50" customFormat="1" ht="15">
      <c r="A67" s="4" t="s">
        <v>19</v>
      </c>
      <c r="B67" s="20" t="s">
        <v>26</v>
      </c>
      <c r="C67" s="4"/>
      <c r="D67" s="13"/>
      <c r="E67" s="10"/>
      <c r="F67" s="25">
        <f>F145</f>
        <v>26852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20</v>
      </c>
      <c r="C69" s="4"/>
      <c r="D69" s="13"/>
      <c r="E69" s="10"/>
      <c r="F69" s="44">
        <f>SUM(F61:F68)</f>
        <v>554303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10</v>
      </c>
      <c r="B72" s="20" t="s">
        <v>89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10</v>
      </c>
      <c r="B74" s="16" t="s">
        <v>120</v>
      </c>
      <c r="C74" s="4" t="s">
        <v>42</v>
      </c>
      <c r="D74" s="13" t="s">
        <v>121</v>
      </c>
      <c r="E74" s="10">
        <v>280</v>
      </c>
      <c r="F74" s="25">
        <f aca="true" t="shared" si="0" ref="F74:F81">D74*E74</f>
        <v>58212</v>
      </c>
      <c r="G74" s="10"/>
      <c r="H74" s="1"/>
      <c r="J74" s="9"/>
    </row>
    <row r="75" spans="1:10" s="50" customFormat="1" ht="45">
      <c r="A75" s="4" t="s">
        <v>11</v>
      </c>
      <c r="B75" s="20" t="s">
        <v>122</v>
      </c>
      <c r="C75" s="4" t="s">
        <v>42</v>
      </c>
      <c r="D75" s="13" t="s">
        <v>75</v>
      </c>
      <c r="E75" s="10">
        <v>680</v>
      </c>
      <c r="F75" s="25">
        <f t="shared" si="0"/>
        <v>7615.999999999999</v>
      </c>
      <c r="G75" s="10"/>
      <c r="H75" s="1"/>
      <c r="J75" s="9"/>
    </row>
    <row r="76" spans="1:10" s="50" customFormat="1" ht="30">
      <c r="A76" s="4" t="s">
        <v>12</v>
      </c>
      <c r="B76" s="20" t="s">
        <v>123</v>
      </c>
      <c r="C76" s="4" t="s">
        <v>42</v>
      </c>
      <c r="D76" s="13" t="s">
        <v>124</v>
      </c>
      <c r="E76" s="10">
        <v>65</v>
      </c>
      <c r="F76" s="25">
        <f t="shared" si="0"/>
        <v>1800.5</v>
      </c>
      <c r="G76" s="10"/>
      <c r="H76" s="1"/>
      <c r="J76" s="9"/>
    </row>
    <row r="77" spans="1:10" s="50" customFormat="1" ht="30">
      <c r="A77" s="4" t="s">
        <v>13</v>
      </c>
      <c r="B77" s="20" t="s">
        <v>125</v>
      </c>
      <c r="C77" s="4" t="s">
        <v>45</v>
      </c>
      <c r="D77" s="13" t="s">
        <v>126</v>
      </c>
      <c r="E77" s="10">
        <v>45</v>
      </c>
      <c r="F77" s="25">
        <f t="shared" si="0"/>
        <v>2349</v>
      </c>
      <c r="G77" s="10"/>
      <c r="H77" s="1"/>
      <c r="J77" s="9"/>
    </row>
    <row r="78" spans="1:10" s="50" customFormat="1" ht="30">
      <c r="A78" s="4" t="s">
        <v>16</v>
      </c>
      <c r="B78" s="20" t="s">
        <v>127</v>
      </c>
      <c r="C78" s="4" t="s">
        <v>42</v>
      </c>
      <c r="D78" s="13" t="s">
        <v>128</v>
      </c>
      <c r="E78" s="10">
        <v>150</v>
      </c>
      <c r="F78" s="25">
        <f t="shared" si="0"/>
        <v>5265</v>
      </c>
      <c r="G78" s="10"/>
      <c r="H78" s="1"/>
      <c r="J78" s="9"/>
    </row>
    <row r="79" spans="1:10" s="50" customFormat="1" ht="15">
      <c r="A79" s="4" t="s">
        <v>18</v>
      </c>
      <c r="B79" s="20" t="s">
        <v>129</v>
      </c>
      <c r="C79" s="4" t="s">
        <v>42</v>
      </c>
      <c r="D79" s="13" t="s">
        <v>128</v>
      </c>
      <c r="E79" s="10">
        <v>120</v>
      </c>
      <c r="F79" s="25">
        <f t="shared" si="0"/>
        <v>4212</v>
      </c>
      <c r="G79" s="10"/>
      <c r="H79" s="1"/>
      <c r="J79" s="9"/>
    </row>
    <row r="80" spans="1:10" s="50" customFormat="1" ht="30">
      <c r="A80" s="4" t="s">
        <v>19</v>
      </c>
      <c r="B80" s="20" t="s">
        <v>179</v>
      </c>
      <c r="C80" s="4" t="s">
        <v>42</v>
      </c>
      <c r="D80" s="13" t="s">
        <v>130</v>
      </c>
      <c r="E80" s="10">
        <v>250</v>
      </c>
      <c r="F80" s="25">
        <f t="shared" si="0"/>
        <v>46000</v>
      </c>
      <c r="G80" s="10"/>
      <c r="H80" s="1"/>
      <c r="J80" s="9"/>
    </row>
    <row r="81" spans="1:10" s="50" customFormat="1" ht="15">
      <c r="A81" s="4" t="s">
        <v>41</v>
      </c>
      <c r="B81" s="20" t="s">
        <v>131</v>
      </c>
      <c r="C81" s="4" t="s">
        <v>42</v>
      </c>
      <c r="D81" s="13" t="s">
        <v>130</v>
      </c>
      <c r="E81" s="10">
        <v>100</v>
      </c>
      <c r="F81" s="25">
        <f t="shared" si="0"/>
        <v>18400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20</v>
      </c>
      <c r="C83" s="4"/>
      <c r="D83" s="60"/>
      <c r="E83" s="10"/>
      <c r="F83" s="44">
        <f>SUM(F74:F82)</f>
        <v>143854.5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11</v>
      </c>
      <c r="B85" s="21" t="s">
        <v>24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10</v>
      </c>
      <c r="B87" s="21" t="s">
        <v>132</v>
      </c>
      <c r="C87" s="3" t="s">
        <v>42</v>
      </c>
      <c r="D87" s="22" t="s">
        <v>96</v>
      </c>
      <c r="E87" s="9">
        <v>690</v>
      </c>
      <c r="F87" s="26">
        <f aca="true" t="shared" si="1" ref="F87:F117">D87*E87</f>
        <v>2415</v>
      </c>
    </row>
    <row r="88" spans="1:6" ht="30">
      <c r="A88" s="3" t="s">
        <v>11</v>
      </c>
      <c r="B88" s="21" t="s">
        <v>133</v>
      </c>
      <c r="C88" s="3" t="s">
        <v>42</v>
      </c>
      <c r="D88" s="22" t="s">
        <v>134</v>
      </c>
      <c r="E88" s="9">
        <v>730</v>
      </c>
      <c r="F88" s="26">
        <f t="shared" si="1"/>
        <v>4891</v>
      </c>
    </row>
    <row r="89" spans="1:6" ht="30">
      <c r="A89" s="3" t="s">
        <v>12</v>
      </c>
      <c r="B89" s="21" t="s">
        <v>90</v>
      </c>
      <c r="C89" s="3" t="s">
        <v>42</v>
      </c>
      <c r="D89" s="22" t="s">
        <v>78</v>
      </c>
      <c r="E89" s="9">
        <v>2650</v>
      </c>
      <c r="F89" s="26">
        <f t="shared" si="1"/>
        <v>37895</v>
      </c>
    </row>
    <row r="90" spans="1:6" ht="15">
      <c r="A90" s="3" t="s">
        <v>13</v>
      </c>
      <c r="B90" s="21" t="s">
        <v>135</v>
      </c>
      <c r="C90" s="3" t="s">
        <v>64</v>
      </c>
      <c r="D90" s="22" t="s">
        <v>47</v>
      </c>
      <c r="E90" s="9">
        <v>250</v>
      </c>
      <c r="F90" s="26">
        <f t="shared" si="1"/>
        <v>4000</v>
      </c>
    </row>
    <row r="91" spans="1:6" ht="30">
      <c r="A91" s="3" t="s">
        <v>16</v>
      </c>
      <c r="B91" s="21" t="s">
        <v>136</v>
      </c>
      <c r="C91" s="3" t="s">
        <v>64</v>
      </c>
      <c r="D91" s="22" t="s">
        <v>98</v>
      </c>
      <c r="E91" s="9">
        <v>650</v>
      </c>
      <c r="F91" s="26">
        <f t="shared" si="1"/>
        <v>13000</v>
      </c>
    </row>
    <row r="92" spans="1:6" ht="30">
      <c r="A92" s="3" t="s">
        <v>18</v>
      </c>
      <c r="B92" s="21" t="s">
        <v>137</v>
      </c>
      <c r="C92" s="3" t="s">
        <v>42</v>
      </c>
      <c r="D92" s="22" t="s">
        <v>138</v>
      </c>
      <c r="E92" s="9">
        <v>2680</v>
      </c>
      <c r="F92" s="26">
        <f t="shared" si="1"/>
        <v>11524</v>
      </c>
    </row>
    <row r="93" spans="1:6" ht="15">
      <c r="A93" s="3" t="s">
        <v>19</v>
      </c>
      <c r="B93" s="21" t="s">
        <v>91</v>
      </c>
      <c r="C93" s="3" t="s">
        <v>45</v>
      </c>
      <c r="D93" s="22" t="s">
        <v>139</v>
      </c>
      <c r="E93" s="9">
        <v>115</v>
      </c>
      <c r="F93" s="26">
        <f t="shared" si="1"/>
        <v>4933.5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20</v>
      </c>
      <c r="C95" s="3"/>
      <c r="D95" s="22"/>
      <c r="E95" s="9"/>
      <c r="F95" s="67">
        <f>SUM(F87:F94)</f>
        <v>78658.5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12</v>
      </c>
      <c r="B97" s="21" t="s">
        <v>25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10</v>
      </c>
      <c r="B99" s="21" t="s">
        <v>140</v>
      </c>
      <c r="C99" s="3" t="s">
        <v>42</v>
      </c>
      <c r="D99" s="22" t="s">
        <v>106</v>
      </c>
      <c r="E99" s="9">
        <v>3420</v>
      </c>
      <c r="F99" s="26">
        <f t="shared" si="1"/>
        <v>62244</v>
      </c>
    </row>
    <row r="100" spans="1:6" ht="15">
      <c r="A100" s="71" t="s">
        <v>11</v>
      </c>
      <c r="B100" s="21" t="s">
        <v>141</v>
      </c>
      <c r="C100" s="3" t="s">
        <v>45</v>
      </c>
      <c r="D100" s="22" t="s">
        <v>72</v>
      </c>
      <c r="E100" s="9">
        <v>660</v>
      </c>
      <c r="F100" s="26">
        <f t="shared" si="1"/>
        <v>7061.999999999999</v>
      </c>
    </row>
    <row r="101" spans="1:6" ht="30">
      <c r="A101" s="71" t="s">
        <v>12</v>
      </c>
      <c r="B101" s="21" t="s">
        <v>0</v>
      </c>
      <c r="C101" s="3" t="s">
        <v>45</v>
      </c>
      <c r="D101" s="22" t="s">
        <v>73</v>
      </c>
      <c r="E101" s="9">
        <v>590</v>
      </c>
      <c r="F101" s="26">
        <f t="shared" si="1"/>
        <v>24072</v>
      </c>
    </row>
    <row r="102" spans="1:6" ht="30">
      <c r="A102" s="71" t="s">
        <v>13</v>
      </c>
      <c r="B102" s="21" t="s">
        <v>142</v>
      </c>
      <c r="C102" s="3" t="s">
        <v>64</v>
      </c>
      <c r="D102" s="22" t="s">
        <v>143</v>
      </c>
      <c r="E102" s="9">
        <v>3500</v>
      </c>
      <c r="F102" s="26">
        <f t="shared" si="1"/>
        <v>18900</v>
      </c>
    </row>
    <row r="103" spans="1:6" ht="15">
      <c r="A103" s="71" t="s">
        <v>16</v>
      </c>
      <c r="B103" s="21" t="s">
        <v>92</v>
      </c>
      <c r="C103" s="3" t="s">
        <v>42</v>
      </c>
      <c r="D103" s="22" t="s">
        <v>66</v>
      </c>
      <c r="E103" s="9">
        <v>3680</v>
      </c>
      <c r="F103" s="26">
        <f t="shared" si="1"/>
        <v>2208</v>
      </c>
    </row>
    <row r="104" spans="1:6" ht="15">
      <c r="A104" s="71" t="s">
        <v>18</v>
      </c>
      <c r="B104" s="21" t="s">
        <v>144</v>
      </c>
      <c r="C104" s="3" t="s">
        <v>45</v>
      </c>
      <c r="D104" s="22" t="s">
        <v>145</v>
      </c>
      <c r="E104" s="9">
        <v>420</v>
      </c>
      <c r="F104" s="26">
        <f t="shared" si="1"/>
        <v>1638</v>
      </c>
    </row>
    <row r="105" spans="1:6" ht="15">
      <c r="A105" s="71" t="s">
        <v>19</v>
      </c>
      <c r="B105" s="21" t="s">
        <v>56</v>
      </c>
      <c r="C105" s="3" t="s">
        <v>45</v>
      </c>
      <c r="D105" s="22" t="s">
        <v>146</v>
      </c>
      <c r="E105" s="9">
        <v>570</v>
      </c>
      <c r="F105" s="26">
        <f t="shared" si="1"/>
        <v>5358</v>
      </c>
    </row>
    <row r="106" spans="1:6" ht="15">
      <c r="A106" s="71" t="s">
        <v>41</v>
      </c>
      <c r="B106" s="21" t="s">
        <v>147</v>
      </c>
      <c r="C106" s="3" t="s">
        <v>61</v>
      </c>
      <c r="D106" s="22" t="s">
        <v>63</v>
      </c>
      <c r="E106" s="9">
        <v>320</v>
      </c>
      <c r="F106" s="26">
        <f t="shared" si="1"/>
        <v>1280</v>
      </c>
    </row>
    <row r="107" spans="1:10" ht="30">
      <c r="A107" s="71" t="s">
        <v>43</v>
      </c>
      <c r="B107" s="21" t="s">
        <v>117</v>
      </c>
      <c r="C107" s="3" t="s">
        <v>45</v>
      </c>
      <c r="D107" s="22" t="s">
        <v>148</v>
      </c>
      <c r="E107" s="9">
        <v>1750</v>
      </c>
      <c r="F107" s="26">
        <f t="shared" si="1"/>
        <v>44975</v>
      </c>
      <c r="J107"/>
    </row>
    <row r="108" spans="1:10" ht="15">
      <c r="A108" s="71" t="s">
        <v>48</v>
      </c>
      <c r="B108" s="21" t="s">
        <v>118</v>
      </c>
      <c r="C108" s="3" t="s">
        <v>45</v>
      </c>
      <c r="D108" s="22" t="s">
        <v>148</v>
      </c>
      <c r="E108" s="9">
        <v>290</v>
      </c>
      <c r="F108" s="26">
        <f t="shared" si="1"/>
        <v>7453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20</v>
      </c>
      <c r="C110" s="3"/>
      <c r="D110" s="22"/>
      <c r="E110" s="9"/>
      <c r="F110" s="67">
        <f>SUM(F99:F109)</f>
        <v>175190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13</v>
      </c>
      <c r="B112" s="21" t="s">
        <v>38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10</v>
      </c>
      <c r="B114" s="21" t="s">
        <v>149</v>
      </c>
      <c r="C114" s="3" t="s">
        <v>42</v>
      </c>
      <c r="D114" s="22" t="s">
        <v>46</v>
      </c>
      <c r="E114" s="9">
        <v>3960</v>
      </c>
      <c r="F114" s="26">
        <f t="shared" si="1"/>
        <v>27720</v>
      </c>
    </row>
    <row r="115" spans="1:6" ht="30">
      <c r="A115" s="3" t="s">
        <v>11</v>
      </c>
      <c r="B115" s="21" t="s">
        <v>150</v>
      </c>
      <c r="C115" s="3" t="s">
        <v>45</v>
      </c>
      <c r="D115" s="22" t="s">
        <v>151</v>
      </c>
      <c r="E115" s="9">
        <v>580</v>
      </c>
      <c r="F115" s="26">
        <f t="shared" si="1"/>
        <v>27086</v>
      </c>
    </row>
    <row r="116" spans="1:6" ht="30">
      <c r="A116" s="3" t="s">
        <v>12</v>
      </c>
      <c r="B116" s="21" t="s">
        <v>93</v>
      </c>
      <c r="C116" s="3" t="s">
        <v>42</v>
      </c>
      <c r="D116" s="22" t="s">
        <v>44</v>
      </c>
      <c r="E116" s="9">
        <v>3290</v>
      </c>
      <c r="F116" s="26">
        <f t="shared" si="1"/>
        <v>6909</v>
      </c>
    </row>
    <row r="117" spans="1:6" ht="15">
      <c r="A117" s="3" t="s">
        <v>13</v>
      </c>
      <c r="B117" s="21" t="s">
        <v>94</v>
      </c>
      <c r="C117" s="3" t="s">
        <v>45</v>
      </c>
      <c r="D117" s="22" t="s">
        <v>67</v>
      </c>
      <c r="E117" s="9">
        <v>280</v>
      </c>
      <c r="F117" s="26">
        <f t="shared" si="1"/>
        <v>5040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20</v>
      </c>
      <c r="C119" s="71"/>
      <c r="D119" s="22"/>
      <c r="E119" s="72"/>
      <c r="F119" s="67">
        <f>SUM(F114:F117)</f>
        <v>66755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16</v>
      </c>
      <c r="B121" s="21" t="s">
        <v>39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10</v>
      </c>
      <c r="B123" s="21" t="s">
        <v>95</v>
      </c>
      <c r="C123" s="3" t="s">
        <v>45</v>
      </c>
      <c r="D123" s="22" t="s">
        <v>152</v>
      </c>
      <c r="E123" s="9">
        <v>220</v>
      </c>
      <c r="F123" s="26">
        <f aca="true" t="shared" si="2" ref="F123:F130">D123*E123</f>
        <v>18282</v>
      </c>
    </row>
    <row r="124" spans="1:6" ht="15">
      <c r="A124" s="3" t="s">
        <v>11</v>
      </c>
      <c r="B124" s="21" t="s">
        <v>153</v>
      </c>
      <c r="C124" s="3" t="s">
        <v>45</v>
      </c>
      <c r="D124" s="22" t="s">
        <v>151</v>
      </c>
      <c r="E124" s="9">
        <v>90</v>
      </c>
      <c r="F124" s="26">
        <f t="shared" si="2"/>
        <v>4203</v>
      </c>
    </row>
    <row r="125" spans="1:6" ht="15">
      <c r="A125" s="3" t="s">
        <v>12</v>
      </c>
      <c r="B125" s="21" t="s">
        <v>154</v>
      </c>
      <c r="C125" s="3" t="s">
        <v>45</v>
      </c>
      <c r="D125" s="22" t="s">
        <v>155</v>
      </c>
      <c r="E125" s="9">
        <v>380</v>
      </c>
      <c r="F125" s="26">
        <f t="shared" si="2"/>
        <v>10602</v>
      </c>
    </row>
    <row r="126" spans="1:6" ht="30">
      <c r="A126" s="3" t="s">
        <v>13</v>
      </c>
      <c r="B126" s="21" t="s">
        <v>1</v>
      </c>
      <c r="C126" s="3" t="s">
        <v>42</v>
      </c>
      <c r="D126" s="22" t="s">
        <v>65</v>
      </c>
      <c r="E126" s="9">
        <v>2680</v>
      </c>
      <c r="F126" s="26">
        <f t="shared" si="2"/>
        <v>12864</v>
      </c>
    </row>
    <row r="127" spans="1:6" ht="15">
      <c r="A127" s="3" t="s">
        <v>16</v>
      </c>
      <c r="B127" s="21" t="s">
        <v>156</v>
      </c>
      <c r="C127" s="3" t="s">
        <v>45</v>
      </c>
      <c r="D127" s="22" t="s">
        <v>126</v>
      </c>
      <c r="E127" s="9">
        <v>120</v>
      </c>
      <c r="F127" s="26">
        <f t="shared" si="2"/>
        <v>6264</v>
      </c>
    </row>
    <row r="128" spans="1:6" ht="15">
      <c r="A128" s="3" t="s">
        <v>18</v>
      </c>
      <c r="B128" s="21" t="s">
        <v>158</v>
      </c>
      <c r="C128" s="3" t="s">
        <v>45</v>
      </c>
      <c r="D128" s="22" t="s">
        <v>79</v>
      </c>
      <c r="E128" s="9">
        <v>320</v>
      </c>
      <c r="F128" s="26">
        <f t="shared" si="2"/>
        <v>3232</v>
      </c>
    </row>
    <row r="129" spans="1:6" ht="15">
      <c r="A129" s="3" t="s">
        <v>19</v>
      </c>
      <c r="B129" s="21" t="s">
        <v>157</v>
      </c>
      <c r="C129" s="3" t="s">
        <v>61</v>
      </c>
      <c r="D129" s="22" t="s">
        <v>62</v>
      </c>
      <c r="E129" s="9">
        <v>350</v>
      </c>
      <c r="F129" s="26">
        <f t="shared" si="2"/>
        <v>350</v>
      </c>
    </row>
    <row r="130" spans="1:6" ht="15">
      <c r="A130" s="3" t="s">
        <v>41</v>
      </c>
      <c r="B130" s="21" t="s">
        <v>159</v>
      </c>
      <c r="C130" s="3" t="s">
        <v>61</v>
      </c>
      <c r="D130" s="22" t="s">
        <v>62</v>
      </c>
      <c r="E130" s="9">
        <v>260</v>
      </c>
      <c r="F130" s="26">
        <f t="shared" si="2"/>
        <v>260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20</v>
      </c>
      <c r="C132" s="3"/>
      <c r="D132" s="22"/>
      <c r="E132" s="9"/>
      <c r="F132" s="67">
        <f>SUM(F123:F131)</f>
        <v>56057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18</v>
      </c>
      <c r="B134" s="21" t="s">
        <v>40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10</v>
      </c>
      <c r="B136" s="21" t="s">
        <v>97</v>
      </c>
      <c r="C136" s="3" t="s">
        <v>45</v>
      </c>
      <c r="D136" s="22" t="s">
        <v>160</v>
      </c>
      <c r="E136" s="9">
        <v>40</v>
      </c>
      <c r="F136" s="26">
        <f>D136*E136</f>
        <v>1836</v>
      </c>
    </row>
    <row r="137" spans="1:6" ht="15">
      <c r="A137" s="71" t="s">
        <v>11</v>
      </c>
      <c r="B137" s="21" t="s">
        <v>99</v>
      </c>
      <c r="C137" s="3" t="s">
        <v>45</v>
      </c>
      <c r="D137" s="22" t="s">
        <v>76</v>
      </c>
      <c r="E137" s="9">
        <v>68</v>
      </c>
      <c r="F137" s="26">
        <f>D137*E137</f>
        <v>1700</v>
      </c>
    </row>
    <row r="138" spans="1:6" ht="30">
      <c r="A138" s="71" t="s">
        <v>12</v>
      </c>
      <c r="B138" s="21" t="s">
        <v>161</v>
      </c>
      <c r="C138" s="3" t="s">
        <v>60</v>
      </c>
      <c r="D138" s="22" t="s">
        <v>23</v>
      </c>
      <c r="E138" s="9">
        <v>750</v>
      </c>
      <c r="F138" s="26">
        <f>D138*E138</f>
        <v>1500</v>
      </c>
    </row>
    <row r="139" spans="1:6" ht="15">
      <c r="A139" s="71" t="s">
        <v>13</v>
      </c>
      <c r="B139" s="21" t="s">
        <v>162</v>
      </c>
      <c r="C139" s="3" t="s">
        <v>60</v>
      </c>
      <c r="D139" s="22" t="s">
        <v>23</v>
      </c>
      <c r="E139" s="9">
        <v>950</v>
      </c>
      <c r="F139" s="26">
        <f>D139*E139</f>
        <v>1900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20</v>
      </c>
      <c r="C141" s="3"/>
      <c r="D141" s="22"/>
      <c r="E141" s="9"/>
      <c r="F141" s="67">
        <f>SUM(F136:F140)</f>
        <v>6936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19</v>
      </c>
      <c r="B143" s="21" t="s">
        <v>26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10</v>
      </c>
      <c r="B145" s="21" t="s">
        <v>100</v>
      </c>
      <c r="C145" s="3" t="s">
        <v>15</v>
      </c>
      <c r="D145" s="22" t="s">
        <v>46</v>
      </c>
      <c r="E145" s="9"/>
      <c r="F145" s="67">
        <v>26852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11</v>
      </c>
      <c r="B148" s="69" t="s">
        <v>101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10</v>
      </c>
      <c r="B150" s="21" t="s">
        <v>102</v>
      </c>
      <c r="C150" s="3" t="s">
        <v>45</v>
      </c>
      <c r="D150" s="22" t="s">
        <v>163</v>
      </c>
      <c r="E150" s="9">
        <v>15</v>
      </c>
      <c r="F150" s="26">
        <f>D150*E150</f>
        <v>825</v>
      </c>
    </row>
    <row r="151" spans="1:6" ht="15">
      <c r="A151" s="3" t="s">
        <v>11</v>
      </c>
      <c r="B151" s="21" t="s">
        <v>70</v>
      </c>
      <c r="C151" s="3" t="s">
        <v>45</v>
      </c>
      <c r="D151" s="22" t="s">
        <v>73</v>
      </c>
      <c r="E151" s="9">
        <v>25</v>
      </c>
      <c r="F151" s="26">
        <f aca="true" t="shared" si="3" ref="F151:F168">D151*E151</f>
        <v>1019.9999999999999</v>
      </c>
    </row>
    <row r="152" spans="1:6" ht="30">
      <c r="A152" s="3" t="s">
        <v>12</v>
      </c>
      <c r="B152" s="21" t="s">
        <v>103</v>
      </c>
      <c r="C152" s="3" t="s">
        <v>45</v>
      </c>
      <c r="D152" s="22" t="s">
        <v>163</v>
      </c>
      <c r="E152" s="9">
        <v>45</v>
      </c>
      <c r="F152" s="26">
        <f t="shared" si="3"/>
        <v>2475</v>
      </c>
    </row>
    <row r="153" spans="1:6" ht="15">
      <c r="A153" s="3" t="s">
        <v>13</v>
      </c>
      <c r="B153" s="21" t="s">
        <v>165</v>
      </c>
      <c r="C153" s="3" t="s">
        <v>45</v>
      </c>
      <c r="D153" s="22" t="s">
        <v>164</v>
      </c>
      <c r="E153" s="9">
        <v>55</v>
      </c>
      <c r="F153" s="26">
        <f t="shared" si="3"/>
        <v>4488</v>
      </c>
    </row>
    <row r="154" spans="1:6" ht="30">
      <c r="A154" s="3" t="s">
        <v>16</v>
      </c>
      <c r="B154" s="21" t="s">
        <v>166</v>
      </c>
      <c r="C154" s="3" t="s">
        <v>45</v>
      </c>
      <c r="D154" s="22" t="s">
        <v>167</v>
      </c>
      <c r="E154" s="9">
        <v>70</v>
      </c>
      <c r="F154" s="26">
        <f t="shared" si="3"/>
        <v>11270</v>
      </c>
    </row>
    <row r="155" spans="1:6" ht="30">
      <c r="A155" s="3" t="s">
        <v>18</v>
      </c>
      <c r="B155" s="21" t="s">
        <v>104</v>
      </c>
      <c r="C155" s="3" t="s">
        <v>45</v>
      </c>
      <c r="D155" s="22" t="s">
        <v>168</v>
      </c>
      <c r="E155" s="9">
        <v>55</v>
      </c>
      <c r="F155" s="26">
        <f t="shared" si="3"/>
        <v>3311</v>
      </c>
    </row>
    <row r="156" spans="1:6" ht="30">
      <c r="A156" s="3" t="s">
        <v>19</v>
      </c>
      <c r="B156" s="21" t="s">
        <v>169</v>
      </c>
      <c r="C156" s="3" t="s">
        <v>45</v>
      </c>
      <c r="D156" s="22" t="s">
        <v>170</v>
      </c>
      <c r="E156" s="9">
        <v>35</v>
      </c>
      <c r="F156" s="26">
        <f t="shared" si="3"/>
        <v>4214</v>
      </c>
    </row>
    <row r="157" spans="1:6" ht="30">
      <c r="A157" s="3" t="s">
        <v>41</v>
      </c>
      <c r="B157" s="21" t="s">
        <v>105</v>
      </c>
      <c r="C157" s="3" t="s">
        <v>45</v>
      </c>
      <c r="D157" s="22" t="s">
        <v>74</v>
      </c>
      <c r="E157" s="9">
        <v>330</v>
      </c>
      <c r="F157" s="26">
        <f t="shared" si="3"/>
        <v>23100</v>
      </c>
    </row>
    <row r="158" spans="1:6" ht="30">
      <c r="A158" s="3" t="s">
        <v>43</v>
      </c>
      <c r="B158" s="21" t="s">
        <v>171</v>
      </c>
      <c r="C158" s="3" t="s">
        <v>45</v>
      </c>
      <c r="D158" s="22" t="s">
        <v>172</v>
      </c>
      <c r="E158" s="9">
        <v>55</v>
      </c>
      <c r="F158" s="26">
        <f t="shared" si="3"/>
        <v>7315</v>
      </c>
    </row>
    <row r="159" spans="1:6" ht="30">
      <c r="A159" s="3" t="s">
        <v>48</v>
      </c>
      <c r="B159" s="21" t="s">
        <v>173</v>
      </c>
      <c r="C159" s="3" t="s">
        <v>64</v>
      </c>
      <c r="D159" s="22" t="s">
        <v>116</v>
      </c>
      <c r="E159" s="9">
        <v>980</v>
      </c>
      <c r="F159" s="26">
        <f t="shared" si="3"/>
        <v>21658</v>
      </c>
    </row>
    <row r="160" spans="1:6" ht="15">
      <c r="A160" s="3" t="s">
        <v>49</v>
      </c>
      <c r="B160" s="21" t="s">
        <v>174</v>
      </c>
      <c r="C160" s="3" t="s">
        <v>64</v>
      </c>
      <c r="D160" s="22" t="s">
        <v>175</v>
      </c>
      <c r="E160" s="9">
        <v>450</v>
      </c>
      <c r="F160" s="26">
        <f t="shared" si="3"/>
        <v>585</v>
      </c>
    </row>
    <row r="161" spans="1:6" ht="45">
      <c r="A161" s="3" t="s">
        <v>50</v>
      </c>
      <c r="B161" s="21" t="s">
        <v>2</v>
      </c>
      <c r="C161" s="3" t="s">
        <v>60</v>
      </c>
      <c r="D161" s="22" t="s">
        <v>62</v>
      </c>
      <c r="E161" s="9">
        <v>75000</v>
      </c>
      <c r="F161" s="26">
        <f t="shared" si="3"/>
        <v>75000</v>
      </c>
    </row>
    <row r="162" spans="1:6" ht="15">
      <c r="A162" s="3" t="s">
        <v>51</v>
      </c>
      <c r="B162" s="21" t="s">
        <v>176</v>
      </c>
      <c r="C162" s="3" t="s">
        <v>60</v>
      </c>
      <c r="D162" s="22" t="s">
        <v>62</v>
      </c>
      <c r="E162" s="9">
        <v>5300</v>
      </c>
      <c r="F162" s="26">
        <f t="shared" si="3"/>
        <v>5300</v>
      </c>
    </row>
    <row r="163" spans="1:6" ht="30">
      <c r="A163" s="3" t="s">
        <v>52</v>
      </c>
      <c r="B163" s="21" t="s">
        <v>107</v>
      </c>
      <c r="C163" s="3" t="s">
        <v>45</v>
      </c>
      <c r="D163" s="22" t="s">
        <v>151</v>
      </c>
      <c r="E163" s="9">
        <v>245</v>
      </c>
      <c r="F163" s="26">
        <f t="shared" si="3"/>
        <v>11441.5</v>
      </c>
    </row>
    <row r="164" spans="1:6" ht="30">
      <c r="A164" s="3" t="s">
        <v>53</v>
      </c>
      <c r="B164" s="21" t="s">
        <v>108</v>
      </c>
      <c r="C164" s="3" t="s">
        <v>45</v>
      </c>
      <c r="D164" s="22" t="s">
        <v>177</v>
      </c>
      <c r="E164" s="9">
        <v>320</v>
      </c>
      <c r="F164" s="26">
        <f t="shared" si="3"/>
        <v>16640</v>
      </c>
    </row>
    <row r="165" spans="1:6" ht="30">
      <c r="A165" s="3" t="s">
        <v>54</v>
      </c>
      <c r="B165" s="21" t="s">
        <v>109</v>
      </c>
      <c r="C165" s="3" t="s">
        <v>45</v>
      </c>
      <c r="D165" s="22" t="s">
        <v>151</v>
      </c>
      <c r="E165" s="9">
        <v>70</v>
      </c>
      <c r="F165" s="26">
        <f t="shared" si="3"/>
        <v>3269</v>
      </c>
    </row>
    <row r="166" spans="1:6" ht="30">
      <c r="A166" s="3" t="s">
        <v>55</v>
      </c>
      <c r="B166" s="21" t="s">
        <v>110</v>
      </c>
      <c r="C166" s="3" t="s">
        <v>64</v>
      </c>
      <c r="D166" s="22" t="s">
        <v>175</v>
      </c>
      <c r="E166" s="9">
        <v>180</v>
      </c>
      <c r="F166" s="26">
        <f t="shared" si="3"/>
        <v>234</v>
      </c>
    </row>
    <row r="167" spans="1:6" ht="30">
      <c r="A167" s="3" t="s">
        <v>57</v>
      </c>
      <c r="B167" s="21" t="s">
        <v>111</v>
      </c>
      <c r="C167" s="3" t="s">
        <v>45</v>
      </c>
      <c r="D167" s="22" t="s">
        <v>178</v>
      </c>
      <c r="E167" s="9">
        <v>35</v>
      </c>
      <c r="F167" s="26">
        <f t="shared" si="3"/>
        <v>4543</v>
      </c>
    </row>
    <row r="168" spans="1:6" ht="30">
      <c r="A168" s="3" t="s">
        <v>58</v>
      </c>
      <c r="B168" s="21" t="s">
        <v>112</v>
      </c>
      <c r="C168" s="3" t="s">
        <v>45</v>
      </c>
      <c r="D168" s="22" t="s">
        <v>151</v>
      </c>
      <c r="E168" s="9">
        <v>60</v>
      </c>
      <c r="F168" s="26">
        <f t="shared" si="3"/>
        <v>2802</v>
      </c>
    </row>
    <row r="169" spans="1:6" ht="15">
      <c r="A169" s="3"/>
      <c r="B169" s="21"/>
      <c r="C169" s="3"/>
      <c r="D169" s="22"/>
      <c r="E169" s="9"/>
      <c r="F169" s="65">
        <f>SUM(F150:F168)</f>
        <v>199490.5</v>
      </c>
    </row>
    <row r="170" spans="1:6" ht="15">
      <c r="A170" s="3" t="s">
        <v>59</v>
      </c>
      <c r="B170" s="21" t="s">
        <v>71</v>
      </c>
      <c r="C170" s="3" t="s">
        <v>15</v>
      </c>
      <c r="D170" s="22" t="s">
        <v>21</v>
      </c>
      <c r="E170" s="9"/>
      <c r="F170" s="26">
        <v>9974.5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20</v>
      </c>
      <c r="C172" s="3"/>
      <c r="D172" s="22"/>
      <c r="E172" s="9"/>
      <c r="F172" s="67">
        <f>SUM(F169:F171)</f>
        <v>209465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13</v>
      </c>
      <c r="B175" s="69" t="s">
        <v>113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10</v>
      </c>
      <c r="B177" s="21" t="s">
        <v>114</v>
      </c>
      <c r="C177" s="3" t="s">
        <v>60</v>
      </c>
      <c r="D177" s="22" t="s">
        <v>62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22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">
      <selection activeCell="F174" sqref="F174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3</v>
      </c>
      <c r="B1" s="76" t="s">
        <v>4</v>
      </c>
      <c r="C1" s="77" t="s">
        <v>5</v>
      </c>
      <c r="D1" s="78" t="s">
        <v>6</v>
      </c>
      <c r="E1" s="77" t="s">
        <v>7</v>
      </c>
      <c r="F1" s="79" t="s">
        <v>8</v>
      </c>
      <c r="G1" s="77" t="s">
        <v>35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36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80</v>
      </c>
      <c r="C4" s="4"/>
      <c r="D4" s="13"/>
      <c r="E4" s="10"/>
      <c r="F4" s="25"/>
      <c r="G4" s="10"/>
      <c r="H4" s="1"/>
    </row>
    <row r="5" spans="1:8" ht="15.75">
      <c r="A5" s="4"/>
      <c r="B5" s="54" t="s">
        <v>81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82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83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119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115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84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85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86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9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87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28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10</v>
      </c>
      <c r="B31" s="16" t="s">
        <v>29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11</v>
      </c>
      <c r="B33" s="20" t="s">
        <v>30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12</v>
      </c>
      <c r="B35" s="20" t="s">
        <v>31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13</v>
      </c>
      <c r="B37" s="20" t="s">
        <v>32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8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16</v>
      </c>
      <c r="B42" s="20" t="s">
        <v>14</v>
      </c>
      <c r="C42" s="4" t="s">
        <v>15</v>
      </c>
      <c r="D42" s="13" t="s">
        <v>23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18</v>
      </c>
      <c r="B44" s="20" t="s">
        <v>17</v>
      </c>
      <c r="C44" s="4" t="s">
        <v>15</v>
      </c>
      <c r="D44" s="13" t="s">
        <v>23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8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19</v>
      </c>
      <c r="B49" s="20" t="s">
        <v>33</v>
      </c>
      <c r="C49" s="4" t="s">
        <v>15</v>
      </c>
      <c r="D49" s="13" t="s">
        <v>21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34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10</v>
      </c>
      <c r="B59" s="54" t="s">
        <v>88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10</v>
      </c>
      <c r="B61" s="20" t="s">
        <v>89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11</v>
      </c>
      <c r="B62" s="20" t="s">
        <v>24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12</v>
      </c>
      <c r="B63" s="20" t="s">
        <v>25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13</v>
      </c>
      <c r="B64" s="20" t="s">
        <v>38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16</v>
      </c>
      <c r="B65" s="20" t="s">
        <v>39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18</v>
      </c>
      <c r="B66" s="20" t="s">
        <v>40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19</v>
      </c>
      <c r="B67" s="20" t="s">
        <v>26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20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10</v>
      </c>
      <c r="B72" s="20" t="s">
        <v>89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10</v>
      </c>
      <c r="B74" s="16" t="s">
        <v>120</v>
      </c>
      <c r="C74" s="4" t="s">
        <v>42</v>
      </c>
      <c r="D74" s="13" t="s">
        <v>121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5">
      <c r="A75" s="4" t="s">
        <v>11</v>
      </c>
      <c r="B75" s="20" t="s">
        <v>122</v>
      </c>
      <c r="C75" s="4" t="s">
        <v>42</v>
      </c>
      <c r="D75" s="13" t="s">
        <v>75</v>
      </c>
      <c r="E75" s="10"/>
      <c r="F75" s="25">
        <f t="shared" si="0"/>
        <v>0</v>
      </c>
      <c r="G75" s="10"/>
      <c r="H75" s="1"/>
      <c r="J75" s="9"/>
    </row>
    <row r="76" spans="1:10" s="50" customFormat="1" ht="30">
      <c r="A76" s="4" t="s">
        <v>12</v>
      </c>
      <c r="B76" s="20" t="s">
        <v>123</v>
      </c>
      <c r="C76" s="4" t="s">
        <v>42</v>
      </c>
      <c r="D76" s="13" t="s">
        <v>124</v>
      </c>
      <c r="E76" s="10"/>
      <c r="F76" s="25">
        <f t="shared" si="0"/>
        <v>0</v>
      </c>
      <c r="G76" s="10"/>
      <c r="H76" s="1"/>
      <c r="J76" s="9"/>
    </row>
    <row r="77" spans="1:10" s="50" customFormat="1" ht="30">
      <c r="A77" s="4" t="s">
        <v>13</v>
      </c>
      <c r="B77" s="20" t="s">
        <v>125</v>
      </c>
      <c r="C77" s="4" t="s">
        <v>45</v>
      </c>
      <c r="D77" s="13" t="s">
        <v>126</v>
      </c>
      <c r="E77" s="10"/>
      <c r="F77" s="25">
        <f t="shared" si="0"/>
        <v>0</v>
      </c>
      <c r="G77" s="10"/>
      <c r="H77" s="1"/>
      <c r="J77" s="9"/>
    </row>
    <row r="78" spans="1:10" s="50" customFormat="1" ht="30">
      <c r="A78" s="4" t="s">
        <v>16</v>
      </c>
      <c r="B78" s="20" t="s">
        <v>127</v>
      </c>
      <c r="C78" s="4" t="s">
        <v>42</v>
      </c>
      <c r="D78" s="13" t="s">
        <v>128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18</v>
      </c>
      <c r="B79" s="20" t="s">
        <v>129</v>
      </c>
      <c r="C79" s="4" t="s">
        <v>42</v>
      </c>
      <c r="D79" s="13" t="s">
        <v>128</v>
      </c>
      <c r="E79" s="10"/>
      <c r="F79" s="25">
        <f t="shared" si="0"/>
        <v>0</v>
      </c>
      <c r="G79" s="10"/>
      <c r="H79" s="1"/>
      <c r="J79" s="9"/>
    </row>
    <row r="80" spans="1:10" s="50" customFormat="1" ht="30">
      <c r="A80" s="4" t="s">
        <v>19</v>
      </c>
      <c r="B80" s="20" t="s">
        <v>179</v>
      </c>
      <c r="C80" s="4" t="s">
        <v>42</v>
      </c>
      <c r="D80" s="13" t="s">
        <v>130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41</v>
      </c>
      <c r="B81" s="20" t="s">
        <v>131</v>
      </c>
      <c r="C81" s="4" t="s">
        <v>42</v>
      </c>
      <c r="D81" s="13" t="s">
        <v>130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20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11</v>
      </c>
      <c r="B85" s="21" t="s">
        <v>24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10</v>
      </c>
      <c r="B87" s="21" t="s">
        <v>132</v>
      </c>
      <c r="C87" s="3" t="s">
        <v>42</v>
      </c>
      <c r="D87" s="22" t="s">
        <v>96</v>
      </c>
      <c r="E87" s="9"/>
      <c r="F87" s="26">
        <f aca="true" t="shared" si="1" ref="F87:F117">D87*E87</f>
        <v>0</v>
      </c>
    </row>
    <row r="88" spans="1:6" ht="30">
      <c r="A88" s="3" t="s">
        <v>11</v>
      </c>
      <c r="B88" s="21" t="s">
        <v>133</v>
      </c>
      <c r="C88" s="3" t="s">
        <v>42</v>
      </c>
      <c r="D88" s="22" t="s">
        <v>134</v>
      </c>
      <c r="E88" s="9"/>
      <c r="F88" s="26">
        <f t="shared" si="1"/>
        <v>0</v>
      </c>
    </row>
    <row r="89" spans="1:6" ht="30">
      <c r="A89" s="3" t="s">
        <v>12</v>
      </c>
      <c r="B89" s="21" t="s">
        <v>90</v>
      </c>
      <c r="C89" s="3" t="s">
        <v>42</v>
      </c>
      <c r="D89" s="22" t="s">
        <v>78</v>
      </c>
      <c r="E89" s="9"/>
      <c r="F89" s="26">
        <f t="shared" si="1"/>
        <v>0</v>
      </c>
    </row>
    <row r="90" spans="1:6" ht="15">
      <c r="A90" s="3" t="s">
        <v>13</v>
      </c>
      <c r="B90" s="21" t="s">
        <v>135</v>
      </c>
      <c r="C90" s="3" t="s">
        <v>64</v>
      </c>
      <c r="D90" s="22" t="s">
        <v>47</v>
      </c>
      <c r="E90" s="9"/>
      <c r="F90" s="26">
        <f t="shared" si="1"/>
        <v>0</v>
      </c>
    </row>
    <row r="91" spans="1:6" ht="30">
      <c r="A91" s="3" t="s">
        <v>16</v>
      </c>
      <c r="B91" s="21" t="s">
        <v>136</v>
      </c>
      <c r="C91" s="3" t="s">
        <v>64</v>
      </c>
      <c r="D91" s="22" t="s">
        <v>98</v>
      </c>
      <c r="E91" s="9"/>
      <c r="F91" s="26">
        <f t="shared" si="1"/>
        <v>0</v>
      </c>
    </row>
    <row r="92" spans="1:6" ht="30">
      <c r="A92" s="3" t="s">
        <v>18</v>
      </c>
      <c r="B92" s="21" t="s">
        <v>137</v>
      </c>
      <c r="C92" s="3" t="s">
        <v>42</v>
      </c>
      <c r="D92" s="22" t="s">
        <v>138</v>
      </c>
      <c r="E92" s="9"/>
      <c r="F92" s="26">
        <f t="shared" si="1"/>
        <v>0</v>
      </c>
    </row>
    <row r="93" spans="1:6" ht="15">
      <c r="A93" s="3" t="s">
        <v>19</v>
      </c>
      <c r="B93" s="21" t="s">
        <v>91</v>
      </c>
      <c r="C93" s="3" t="s">
        <v>45</v>
      </c>
      <c r="D93" s="22" t="s">
        <v>139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20</v>
      </c>
      <c r="C95" s="3"/>
      <c r="D95" s="22"/>
      <c r="E95" s="9"/>
      <c r="F95" s="67">
        <f>SUM(F87:F94)</f>
        <v>0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12</v>
      </c>
      <c r="B97" s="21" t="s">
        <v>25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10</v>
      </c>
      <c r="B99" s="21" t="s">
        <v>140</v>
      </c>
      <c r="C99" s="3" t="s">
        <v>42</v>
      </c>
      <c r="D99" s="22" t="s">
        <v>106</v>
      </c>
      <c r="E99" s="9"/>
      <c r="F99" s="26">
        <f t="shared" si="1"/>
        <v>0</v>
      </c>
    </row>
    <row r="100" spans="1:6" ht="15">
      <c r="A100" s="71" t="s">
        <v>11</v>
      </c>
      <c r="B100" s="21" t="s">
        <v>141</v>
      </c>
      <c r="C100" s="3" t="s">
        <v>45</v>
      </c>
      <c r="D100" s="22" t="s">
        <v>72</v>
      </c>
      <c r="E100" s="9"/>
      <c r="F100" s="26">
        <f t="shared" si="1"/>
        <v>0</v>
      </c>
    </row>
    <row r="101" spans="1:6" ht="30">
      <c r="A101" s="71" t="s">
        <v>12</v>
      </c>
      <c r="B101" s="21" t="s">
        <v>0</v>
      </c>
      <c r="C101" s="3" t="s">
        <v>45</v>
      </c>
      <c r="D101" s="22" t="s">
        <v>73</v>
      </c>
      <c r="E101" s="9"/>
      <c r="F101" s="26">
        <f t="shared" si="1"/>
        <v>0</v>
      </c>
    </row>
    <row r="102" spans="1:6" ht="30">
      <c r="A102" s="71" t="s">
        <v>13</v>
      </c>
      <c r="B102" s="21" t="s">
        <v>142</v>
      </c>
      <c r="C102" s="3" t="s">
        <v>64</v>
      </c>
      <c r="D102" s="22" t="s">
        <v>143</v>
      </c>
      <c r="E102" s="9"/>
      <c r="F102" s="26">
        <f t="shared" si="1"/>
        <v>0</v>
      </c>
    </row>
    <row r="103" spans="1:6" ht="15">
      <c r="A103" s="71" t="s">
        <v>16</v>
      </c>
      <c r="B103" s="21" t="s">
        <v>92</v>
      </c>
      <c r="C103" s="3" t="s">
        <v>42</v>
      </c>
      <c r="D103" s="22" t="s">
        <v>66</v>
      </c>
      <c r="E103" s="9"/>
      <c r="F103" s="26">
        <f t="shared" si="1"/>
        <v>0</v>
      </c>
    </row>
    <row r="104" spans="1:6" ht="15">
      <c r="A104" s="71" t="s">
        <v>18</v>
      </c>
      <c r="B104" s="21" t="s">
        <v>144</v>
      </c>
      <c r="C104" s="3" t="s">
        <v>45</v>
      </c>
      <c r="D104" s="22" t="s">
        <v>145</v>
      </c>
      <c r="E104" s="9"/>
      <c r="F104" s="26">
        <f t="shared" si="1"/>
        <v>0</v>
      </c>
    </row>
    <row r="105" spans="1:6" ht="15">
      <c r="A105" s="71" t="s">
        <v>19</v>
      </c>
      <c r="B105" s="21" t="s">
        <v>56</v>
      </c>
      <c r="C105" s="3" t="s">
        <v>45</v>
      </c>
      <c r="D105" s="22" t="s">
        <v>146</v>
      </c>
      <c r="E105" s="9"/>
      <c r="F105" s="26">
        <f t="shared" si="1"/>
        <v>0</v>
      </c>
    </row>
    <row r="106" spans="1:6" ht="15">
      <c r="A106" s="71" t="s">
        <v>41</v>
      </c>
      <c r="B106" s="21" t="s">
        <v>147</v>
      </c>
      <c r="C106" s="3" t="s">
        <v>61</v>
      </c>
      <c r="D106" s="22" t="s">
        <v>63</v>
      </c>
      <c r="E106" s="9"/>
      <c r="F106" s="26">
        <f t="shared" si="1"/>
        <v>0</v>
      </c>
    </row>
    <row r="107" spans="1:10" ht="30">
      <c r="A107" s="71" t="s">
        <v>43</v>
      </c>
      <c r="B107" s="21" t="s">
        <v>117</v>
      </c>
      <c r="C107" s="3" t="s">
        <v>45</v>
      </c>
      <c r="D107" s="22" t="s">
        <v>148</v>
      </c>
      <c r="E107" s="9"/>
      <c r="F107" s="26">
        <f t="shared" si="1"/>
        <v>0</v>
      </c>
      <c r="J107"/>
    </row>
    <row r="108" spans="1:10" ht="15">
      <c r="A108" s="71" t="s">
        <v>48</v>
      </c>
      <c r="B108" s="21" t="s">
        <v>118</v>
      </c>
      <c r="C108" s="3" t="s">
        <v>45</v>
      </c>
      <c r="D108" s="22" t="s">
        <v>148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20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13</v>
      </c>
      <c r="B112" s="21" t="s">
        <v>38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10</v>
      </c>
      <c r="B114" s="21" t="s">
        <v>149</v>
      </c>
      <c r="C114" s="3" t="s">
        <v>42</v>
      </c>
      <c r="D114" s="22" t="s">
        <v>46</v>
      </c>
      <c r="E114" s="9"/>
      <c r="F114" s="26">
        <f t="shared" si="1"/>
        <v>0</v>
      </c>
    </row>
    <row r="115" spans="1:6" ht="30">
      <c r="A115" s="3" t="s">
        <v>11</v>
      </c>
      <c r="B115" s="21" t="s">
        <v>150</v>
      </c>
      <c r="C115" s="3" t="s">
        <v>45</v>
      </c>
      <c r="D115" s="22" t="s">
        <v>151</v>
      </c>
      <c r="E115" s="9"/>
      <c r="F115" s="26">
        <f t="shared" si="1"/>
        <v>0</v>
      </c>
    </row>
    <row r="116" spans="1:6" ht="30">
      <c r="A116" s="3" t="s">
        <v>12</v>
      </c>
      <c r="B116" s="21" t="s">
        <v>93</v>
      </c>
      <c r="C116" s="3" t="s">
        <v>42</v>
      </c>
      <c r="D116" s="22" t="s">
        <v>44</v>
      </c>
      <c r="E116" s="9"/>
      <c r="F116" s="26">
        <f t="shared" si="1"/>
        <v>0</v>
      </c>
    </row>
    <row r="117" spans="1:6" ht="15">
      <c r="A117" s="3" t="s">
        <v>13</v>
      </c>
      <c r="B117" s="21" t="s">
        <v>94</v>
      </c>
      <c r="C117" s="3" t="s">
        <v>45</v>
      </c>
      <c r="D117" s="22" t="s">
        <v>67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20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16</v>
      </c>
      <c r="B121" s="21" t="s">
        <v>39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10</v>
      </c>
      <c r="B123" s="21" t="s">
        <v>95</v>
      </c>
      <c r="C123" s="3" t="s">
        <v>45</v>
      </c>
      <c r="D123" s="22" t="s">
        <v>152</v>
      </c>
      <c r="E123" s="9"/>
      <c r="F123" s="26">
        <f aca="true" t="shared" si="2" ref="F123:F130">D123*E123</f>
        <v>0</v>
      </c>
    </row>
    <row r="124" spans="1:6" ht="15">
      <c r="A124" s="3" t="s">
        <v>11</v>
      </c>
      <c r="B124" s="21" t="s">
        <v>153</v>
      </c>
      <c r="C124" s="3" t="s">
        <v>45</v>
      </c>
      <c r="D124" s="22" t="s">
        <v>151</v>
      </c>
      <c r="E124" s="9"/>
      <c r="F124" s="26">
        <f t="shared" si="2"/>
        <v>0</v>
      </c>
    </row>
    <row r="125" spans="1:6" ht="15">
      <c r="A125" s="3" t="s">
        <v>12</v>
      </c>
      <c r="B125" s="21" t="s">
        <v>154</v>
      </c>
      <c r="C125" s="3" t="s">
        <v>45</v>
      </c>
      <c r="D125" s="22" t="s">
        <v>155</v>
      </c>
      <c r="E125" s="9"/>
      <c r="F125" s="26">
        <f t="shared" si="2"/>
        <v>0</v>
      </c>
    </row>
    <row r="126" spans="1:6" ht="30">
      <c r="A126" s="3" t="s">
        <v>13</v>
      </c>
      <c r="B126" s="21" t="s">
        <v>1</v>
      </c>
      <c r="C126" s="3" t="s">
        <v>42</v>
      </c>
      <c r="D126" s="22" t="s">
        <v>65</v>
      </c>
      <c r="E126" s="9"/>
      <c r="F126" s="26">
        <f t="shared" si="2"/>
        <v>0</v>
      </c>
    </row>
    <row r="127" spans="1:6" ht="15">
      <c r="A127" s="3" t="s">
        <v>16</v>
      </c>
      <c r="B127" s="21" t="s">
        <v>156</v>
      </c>
      <c r="C127" s="3" t="s">
        <v>45</v>
      </c>
      <c r="D127" s="22" t="s">
        <v>126</v>
      </c>
      <c r="E127" s="9"/>
      <c r="F127" s="26">
        <f t="shared" si="2"/>
        <v>0</v>
      </c>
    </row>
    <row r="128" spans="1:6" ht="15">
      <c r="A128" s="3" t="s">
        <v>18</v>
      </c>
      <c r="B128" s="21" t="s">
        <v>158</v>
      </c>
      <c r="C128" s="3" t="s">
        <v>45</v>
      </c>
      <c r="D128" s="22" t="s">
        <v>79</v>
      </c>
      <c r="E128" s="9"/>
      <c r="F128" s="26">
        <f t="shared" si="2"/>
        <v>0</v>
      </c>
    </row>
    <row r="129" spans="1:6" ht="15">
      <c r="A129" s="3" t="s">
        <v>19</v>
      </c>
      <c r="B129" s="21" t="s">
        <v>157</v>
      </c>
      <c r="C129" s="3" t="s">
        <v>61</v>
      </c>
      <c r="D129" s="22" t="s">
        <v>62</v>
      </c>
      <c r="E129" s="9"/>
      <c r="F129" s="26">
        <f t="shared" si="2"/>
        <v>0</v>
      </c>
    </row>
    <row r="130" spans="1:6" ht="15">
      <c r="A130" s="3" t="s">
        <v>41</v>
      </c>
      <c r="B130" s="21" t="s">
        <v>159</v>
      </c>
      <c r="C130" s="3" t="s">
        <v>61</v>
      </c>
      <c r="D130" s="22" t="s">
        <v>62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20</v>
      </c>
      <c r="C132" s="3"/>
      <c r="D132" s="22"/>
      <c r="E132" s="9"/>
      <c r="F132" s="67">
        <f>SUM(F123:F131)</f>
        <v>0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18</v>
      </c>
      <c r="B134" s="21" t="s">
        <v>40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10</v>
      </c>
      <c r="B136" s="21" t="s">
        <v>97</v>
      </c>
      <c r="C136" s="3" t="s">
        <v>45</v>
      </c>
      <c r="D136" s="22" t="s">
        <v>160</v>
      </c>
      <c r="E136" s="9"/>
      <c r="F136" s="26">
        <f>D136*E136</f>
        <v>0</v>
      </c>
    </row>
    <row r="137" spans="1:6" ht="15">
      <c r="A137" s="71" t="s">
        <v>11</v>
      </c>
      <c r="B137" s="21" t="s">
        <v>99</v>
      </c>
      <c r="C137" s="3" t="s">
        <v>45</v>
      </c>
      <c r="D137" s="22" t="s">
        <v>76</v>
      </c>
      <c r="E137" s="9"/>
      <c r="F137" s="26">
        <f>D137*E137</f>
        <v>0</v>
      </c>
    </row>
    <row r="138" spans="1:6" ht="30">
      <c r="A138" s="71" t="s">
        <v>12</v>
      </c>
      <c r="B138" s="21" t="s">
        <v>161</v>
      </c>
      <c r="C138" s="3" t="s">
        <v>60</v>
      </c>
      <c r="D138" s="22" t="s">
        <v>23</v>
      </c>
      <c r="E138" s="9"/>
      <c r="F138" s="26">
        <f>D138*E138</f>
        <v>0</v>
      </c>
    </row>
    <row r="139" spans="1:6" ht="15">
      <c r="A139" s="71" t="s">
        <v>13</v>
      </c>
      <c r="B139" s="21" t="s">
        <v>162</v>
      </c>
      <c r="C139" s="3" t="s">
        <v>60</v>
      </c>
      <c r="D139" s="22" t="s">
        <v>23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20</v>
      </c>
      <c r="C141" s="3"/>
      <c r="D141" s="22"/>
      <c r="E141" s="9"/>
      <c r="F141" s="67">
        <f>SUM(F136:F140)</f>
        <v>0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19</v>
      </c>
      <c r="B143" s="21" t="s">
        <v>26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10</v>
      </c>
      <c r="B145" s="21" t="s">
        <v>100</v>
      </c>
      <c r="C145" s="3" t="s">
        <v>15</v>
      </c>
      <c r="D145" s="22" t="s">
        <v>77</v>
      </c>
      <c r="E145" s="9"/>
      <c r="F145" s="67">
        <v>0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11</v>
      </c>
      <c r="B148" s="69" t="s">
        <v>101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10</v>
      </c>
      <c r="B150" s="21" t="s">
        <v>102</v>
      </c>
      <c r="C150" s="3" t="s">
        <v>45</v>
      </c>
      <c r="D150" s="22" t="s">
        <v>163</v>
      </c>
      <c r="E150" s="9"/>
      <c r="F150" s="26">
        <f>D150*E150</f>
        <v>0</v>
      </c>
    </row>
    <row r="151" spans="1:6" ht="15">
      <c r="A151" s="3" t="s">
        <v>11</v>
      </c>
      <c r="B151" s="21" t="s">
        <v>70</v>
      </c>
      <c r="C151" s="3" t="s">
        <v>45</v>
      </c>
      <c r="D151" s="22" t="s">
        <v>73</v>
      </c>
      <c r="E151" s="9"/>
      <c r="F151" s="26">
        <f aca="true" t="shared" si="3" ref="F151:F168">D151*E151</f>
        <v>0</v>
      </c>
    </row>
    <row r="152" spans="1:6" ht="30">
      <c r="A152" s="3" t="s">
        <v>12</v>
      </c>
      <c r="B152" s="21" t="s">
        <v>103</v>
      </c>
      <c r="C152" s="3" t="s">
        <v>45</v>
      </c>
      <c r="D152" s="22" t="s">
        <v>163</v>
      </c>
      <c r="E152" s="9"/>
      <c r="F152" s="26">
        <f t="shared" si="3"/>
        <v>0</v>
      </c>
    </row>
    <row r="153" spans="1:6" ht="15">
      <c r="A153" s="3" t="s">
        <v>13</v>
      </c>
      <c r="B153" s="21" t="s">
        <v>165</v>
      </c>
      <c r="C153" s="3" t="s">
        <v>45</v>
      </c>
      <c r="D153" s="22" t="s">
        <v>164</v>
      </c>
      <c r="E153" s="9"/>
      <c r="F153" s="26">
        <f t="shared" si="3"/>
        <v>0</v>
      </c>
    </row>
    <row r="154" spans="1:6" ht="30">
      <c r="A154" s="3" t="s">
        <v>16</v>
      </c>
      <c r="B154" s="21" t="s">
        <v>166</v>
      </c>
      <c r="C154" s="3" t="s">
        <v>45</v>
      </c>
      <c r="D154" s="22" t="s">
        <v>167</v>
      </c>
      <c r="E154" s="9"/>
      <c r="F154" s="26">
        <f t="shared" si="3"/>
        <v>0</v>
      </c>
    </row>
    <row r="155" spans="1:6" ht="30">
      <c r="A155" s="3" t="s">
        <v>18</v>
      </c>
      <c r="B155" s="21" t="s">
        <v>104</v>
      </c>
      <c r="C155" s="3" t="s">
        <v>45</v>
      </c>
      <c r="D155" s="22" t="s">
        <v>168</v>
      </c>
      <c r="E155" s="9"/>
      <c r="F155" s="26">
        <f t="shared" si="3"/>
        <v>0</v>
      </c>
    </row>
    <row r="156" spans="1:6" ht="30">
      <c r="A156" s="3" t="s">
        <v>19</v>
      </c>
      <c r="B156" s="21" t="s">
        <v>169</v>
      </c>
      <c r="C156" s="3" t="s">
        <v>45</v>
      </c>
      <c r="D156" s="22" t="s">
        <v>170</v>
      </c>
      <c r="E156" s="9"/>
      <c r="F156" s="26">
        <f t="shared" si="3"/>
        <v>0</v>
      </c>
    </row>
    <row r="157" spans="1:6" ht="30">
      <c r="A157" s="3" t="s">
        <v>41</v>
      </c>
      <c r="B157" s="21" t="s">
        <v>105</v>
      </c>
      <c r="C157" s="3" t="s">
        <v>45</v>
      </c>
      <c r="D157" s="22" t="s">
        <v>74</v>
      </c>
      <c r="E157" s="9"/>
      <c r="F157" s="26">
        <f t="shared" si="3"/>
        <v>0</v>
      </c>
    </row>
    <row r="158" spans="1:6" ht="30">
      <c r="A158" s="3" t="s">
        <v>43</v>
      </c>
      <c r="B158" s="21" t="s">
        <v>171</v>
      </c>
      <c r="C158" s="3" t="s">
        <v>45</v>
      </c>
      <c r="D158" s="22" t="s">
        <v>172</v>
      </c>
      <c r="E158" s="9"/>
      <c r="F158" s="26">
        <f t="shared" si="3"/>
        <v>0</v>
      </c>
    </row>
    <row r="159" spans="1:6" ht="30">
      <c r="A159" s="3" t="s">
        <v>48</v>
      </c>
      <c r="B159" s="21" t="s">
        <v>173</v>
      </c>
      <c r="C159" s="3" t="s">
        <v>64</v>
      </c>
      <c r="D159" s="22" t="s">
        <v>116</v>
      </c>
      <c r="E159" s="9"/>
      <c r="F159" s="26">
        <f t="shared" si="3"/>
        <v>0</v>
      </c>
    </row>
    <row r="160" spans="1:6" ht="15">
      <c r="A160" s="3" t="s">
        <v>49</v>
      </c>
      <c r="B160" s="21" t="s">
        <v>174</v>
      </c>
      <c r="C160" s="3" t="s">
        <v>64</v>
      </c>
      <c r="D160" s="22" t="s">
        <v>175</v>
      </c>
      <c r="E160" s="9"/>
      <c r="F160" s="26">
        <f t="shared" si="3"/>
        <v>0</v>
      </c>
    </row>
    <row r="161" spans="1:6" ht="45">
      <c r="A161" s="3" t="s">
        <v>50</v>
      </c>
      <c r="B161" s="21" t="s">
        <v>2</v>
      </c>
      <c r="C161" s="3" t="s">
        <v>60</v>
      </c>
      <c r="D161" s="22" t="s">
        <v>62</v>
      </c>
      <c r="E161" s="9"/>
      <c r="F161" s="26">
        <f t="shared" si="3"/>
        <v>0</v>
      </c>
    </row>
    <row r="162" spans="1:6" ht="15">
      <c r="A162" s="3" t="s">
        <v>51</v>
      </c>
      <c r="B162" s="21" t="s">
        <v>176</v>
      </c>
      <c r="C162" s="3" t="s">
        <v>60</v>
      </c>
      <c r="D162" s="22" t="s">
        <v>62</v>
      </c>
      <c r="E162" s="9"/>
      <c r="F162" s="26">
        <f t="shared" si="3"/>
        <v>0</v>
      </c>
    </row>
    <row r="163" spans="1:6" ht="30">
      <c r="A163" s="3" t="s">
        <v>52</v>
      </c>
      <c r="B163" s="21" t="s">
        <v>107</v>
      </c>
      <c r="C163" s="3" t="s">
        <v>45</v>
      </c>
      <c r="D163" s="22" t="s">
        <v>151</v>
      </c>
      <c r="E163" s="9"/>
      <c r="F163" s="26">
        <f t="shared" si="3"/>
        <v>0</v>
      </c>
    </row>
    <row r="164" spans="1:6" ht="30">
      <c r="A164" s="3" t="s">
        <v>53</v>
      </c>
      <c r="B164" s="21" t="s">
        <v>108</v>
      </c>
      <c r="C164" s="3" t="s">
        <v>45</v>
      </c>
      <c r="D164" s="22" t="s">
        <v>177</v>
      </c>
      <c r="E164" s="9"/>
      <c r="F164" s="26">
        <f t="shared" si="3"/>
        <v>0</v>
      </c>
    </row>
    <row r="165" spans="1:6" ht="30">
      <c r="A165" s="3" t="s">
        <v>54</v>
      </c>
      <c r="B165" s="21" t="s">
        <v>109</v>
      </c>
      <c r="C165" s="3" t="s">
        <v>45</v>
      </c>
      <c r="D165" s="22" t="s">
        <v>151</v>
      </c>
      <c r="E165" s="9"/>
      <c r="F165" s="26">
        <f t="shared" si="3"/>
        <v>0</v>
      </c>
    </row>
    <row r="166" spans="1:6" ht="30">
      <c r="A166" s="3" t="s">
        <v>55</v>
      </c>
      <c r="B166" s="21" t="s">
        <v>110</v>
      </c>
      <c r="C166" s="3" t="s">
        <v>64</v>
      </c>
      <c r="D166" s="22" t="s">
        <v>175</v>
      </c>
      <c r="E166" s="9"/>
      <c r="F166" s="26">
        <f t="shared" si="3"/>
        <v>0</v>
      </c>
    </row>
    <row r="167" spans="1:6" ht="30">
      <c r="A167" s="3" t="s">
        <v>57</v>
      </c>
      <c r="B167" s="21" t="s">
        <v>111</v>
      </c>
      <c r="C167" s="3" t="s">
        <v>45</v>
      </c>
      <c r="D167" s="22" t="s">
        <v>178</v>
      </c>
      <c r="E167" s="9"/>
      <c r="F167" s="26">
        <f t="shared" si="3"/>
        <v>0</v>
      </c>
    </row>
    <row r="168" spans="1:6" ht="30">
      <c r="A168" s="3" t="s">
        <v>58</v>
      </c>
      <c r="B168" s="21" t="s">
        <v>112</v>
      </c>
      <c r="C168" s="3" t="s">
        <v>45</v>
      </c>
      <c r="D168" s="22" t="s">
        <v>151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59</v>
      </c>
      <c r="B170" s="21" t="s">
        <v>71</v>
      </c>
      <c r="C170" s="3" t="s">
        <v>15</v>
      </c>
      <c r="D170" s="22" t="s">
        <v>77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20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13</v>
      </c>
      <c r="B175" s="69" t="s">
        <v>113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10</v>
      </c>
      <c r="B177" s="21" t="s">
        <v>114</v>
      </c>
      <c r="C177" s="3" t="s">
        <v>60</v>
      </c>
      <c r="D177" s="22" t="s">
        <v>62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22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0">
      <selection activeCell="F174" sqref="F174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3</v>
      </c>
      <c r="B1" s="76" t="s">
        <v>4</v>
      </c>
      <c r="C1" s="77" t="s">
        <v>5</v>
      </c>
      <c r="D1" s="78" t="s">
        <v>6</v>
      </c>
      <c r="E1" s="77" t="s">
        <v>7</v>
      </c>
      <c r="F1" s="79" t="s">
        <v>8</v>
      </c>
      <c r="G1" s="77" t="s">
        <v>35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36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80</v>
      </c>
      <c r="C4" s="4"/>
      <c r="D4" s="13"/>
      <c r="E4" s="10"/>
      <c r="F4" s="25"/>
      <c r="G4" s="10"/>
      <c r="H4" s="1"/>
    </row>
    <row r="5" spans="1:8" ht="15.75">
      <c r="A5" s="4"/>
      <c r="B5" s="54" t="s">
        <v>81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82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83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119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115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84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85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86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9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87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28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10</v>
      </c>
      <c r="B31" s="16" t="s">
        <v>29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11</v>
      </c>
      <c r="B33" s="20" t="s">
        <v>30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12</v>
      </c>
      <c r="B35" s="20" t="s">
        <v>31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13</v>
      </c>
      <c r="B37" s="20" t="s">
        <v>32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8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16</v>
      </c>
      <c r="B42" s="20" t="s">
        <v>14</v>
      </c>
      <c r="C42" s="4" t="s">
        <v>15</v>
      </c>
      <c r="D42" s="13" t="s">
        <v>23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18</v>
      </c>
      <c r="B44" s="20" t="s">
        <v>17</v>
      </c>
      <c r="C44" s="4" t="s">
        <v>15</v>
      </c>
      <c r="D44" s="13" t="s">
        <v>23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8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19</v>
      </c>
      <c r="B49" s="20" t="s">
        <v>33</v>
      </c>
      <c r="C49" s="4" t="s">
        <v>15</v>
      </c>
      <c r="D49" s="13" t="s">
        <v>21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34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10</v>
      </c>
      <c r="B59" s="54" t="s">
        <v>88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10</v>
      </c>
      <c r="B61" s="20" t="s">
        <v>89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11</v>
      </c>
      <c r="B62" s="20" t="s">
        <v>24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12</v>
      </c>
      <c r="B63" s="20" t="s">
        <v>25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13</v>
      </c>
      <c r="B64" s="20" t="s">
        <v>38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16</v>
      </c>
      <c r="B65" s="20" t="s">
        <v>39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18</v>
      </c>
      <c r="B66" s="20" t="s">
        <v>40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19</v>
      </c>
      <c r="B67" s="20" t="s">
        <v>26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20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10</v>
      </c>
      <c r="B72" s="20" t="s">
        <v>89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10</v>
      </c>
      <c r="B74" s="16" t="s">
        <v>120</v>
      </c>
      <c r="C74" s="4" t="s">
        <v>42</v>
      </c>
      <c r="D74" s="13" t="s">
        <v>121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5">
      <c r="A75" s="4" t="s">
        <v>11</v>
      </c>
      <c r="B75" s="20" t="s">
        <v>122</v>
      </c>
      <c r="C75" s="4" t="s">
        <v>42</v>
      </c>
      <c r="D75" s="13" t="s">
        <v>75</v>
      </c>
      <c r="E75" s="10"/>
      <c r="F75" s="25">
        <f t="shared" si="0"/>
        <v>0</v>
      </c>
      <c r="G75" s="10"/>
      <c r="H75" s="1"/>
      <c r="J75" s="9"/>
    </row>
    <row r="76" spans="1:10" s="50" customFormat="1" ht="30">
      <c r="A76" s="4" t="s">
        <v>12</v>
      </c>
      <c r="B76" s="20" t="s">
        <v>123</v>
      </c>
      <c r="C76" s="4" t="s">
        <v>42</v>
      </c>
      <c r="D76" s="13" t="s">
        <v>124</v>
      </c>
      <c r="E76" s="10"/>
      <c r="F76" s="25">
        <f t="shared" si="0"/>
        <v>0</v>
      </c>
      <c r="G76" s="10"/>
      <c r="H76" s="1"/>
      <c r="J76" s="9"/>
    </row>
    <row r="77" spans="1:10" s="50" customFormat="1" ht="30">
      <c r="A77" s="4" t="s">
        <v>13</v>
      </c>
      <c r="B77" s="20" t="s">
        <v>125</v>
      </c>
      <c r="C77" s="4" t="s">
        <v>45</v>
      </c>
      <c r="D77" s="13" t="s">
        <v>126</v>
      </c>
      <c r="E77" s="10"/>
      <c r="F77" s="25">
        <f t="shared" si="0"/>
        <v>0</v>
      </c>
      <c r="G77" s="10"/>
      <c r="H77" s="1"/>
      <c r="J77" s="9"/>
    </row>
    <row r="78" spans="1:10" s="50" customFormat="1" ht="30">
      <c r="A78" s="4" t="s">
        <v>16</v>
      </c>
      <c r="B78" s="20" t="s">
        <v>127</v>
      </c>
      <c r="C78" s="4" t="s">
        <v>42</v>
      </c>
      <c r="D78" s="13" t="s">
        <v>128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18</v>
      </c>
      <c r="B79" s="20" t="s">
        <v>129</v>
      </c>
      <c r="C79" s="4" t="s">
        <v>42</v>
      </c>
      <c r="D79" s="13" t="s">
        <v>128</v>
      </c>
      <c r="E79" s="10"/>
      <c r="F79" s="25">
        <f t="shared" si="0"/>
        <v>0</v>
      </c>
      <c r="G79" s="10"/>
      <c r="H79" s="1"/>
      <c r="J79" s="9"/>
    </row>
    <row r="80" spans="1:10" s="50" customFormat="1" ht="30">
      <c r="A80" s="4" t="s">
        <v>19</v>
      </c>
      <c r="B80" s="20" t="s">
        <v>179</v>
      </c>
      <c r="C80" s="4" t="s">
        <v>42</v>
      </c>
      <c r="D80" s="13" t="s">
        <v>130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41</v>
      </c>
      <c r="B81" s="20" t="s">
        <v>131</v>
      </c>
      <c r="C81" s="4" t="s">
        <v>42</v>
      </c>
      <c r="D81" s="13" t="s">
        <v>130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20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11</v>
      </c>
      <c r="B85" s="21" t="s">
        <v>24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10</v>
      </c>
      <c r="B87" s="21" t="s">
        <v>132</v>
      </c>
      <c r="C87" s="3" t="s">
        <v>42</v>
      </c>
      <c r="D87" s="22" t="s">
        <v>96</v>
      </c>
      <c r="E87" s="9"/>
      <c r="F87" s="26">
        <f aca="true" t="shared" si="1" ref="F87:F117">D87*E87</f>
        <v>0</v>
      </c>
    </row>
    <row r="88" spans="1:6" ht="30">
      <c r="A88" s="3" t="s">
        <v>11</v>
      </c>
      <c r="B88" s="21" t="s">
        <v>133</v>
      </c>
      <c r="C88" s="3" t="s">
        <v>42</v>
      </c>
      <c r="D88" s="22" t="s">
        <v>134</v>
      </c>
      <c r="E88" s="9"/>
      <c r="F88" s="26">
        <f t="shared" si="1"/>
        <v>0</v>
      </c>
    </row>
    <row r="89" spans="1:6" ht="30">
      <c r="A89" s="3" t="s">
        <v>12</v>
      </c>
      <c r="B89" s="21" t="s">
        <v>90</v>
      </c>
      <c r="C89" s="3" t="s">
        <v>42</v>
      </c>
      <c r="D89" s="22" t="s">
        <v>78</v>
      </c>
      <c r="E89" s="9"/>
      <c r="F89" s="26">
        <f t="shared" si="1"/>
        <v>0</v>
      </c>
    </row>
    <row r="90" spans="1:6" ht="15">
      <c r="A90" s="3" t="s">
        <v>13</v>
      </c>
      <c r="B90" s="21" t="s">
        <v>135</v>
      </c>
      <c r="C90" s="3" t="s">
        <v>64</v>
      </c>
      <c r="D90" s="22" t="s">
        <v>47</v>
      </c>
      <c r="E90" s="9"/>
      <c r="F90" s="26">
        <f t="shared" si="1"/>
        <v>0</v>
      </c>
    </row>
    <row r="91" spans="1:6" ht="30">
      <c r="A91" s="3" t="s">
        <v>16</v>
      </c>
      <c r="B91" s="21" t="s">
        <v>136</v>
      </c>
      <c r="C91" s="3" t="s">
        <v>64</v>
      </c>
      <c r="D91" s="22" t="s">
        <v>98</v>
      </c>
      <c r="E91" s="9"/>
      <c r="F91" s="26">
        <f t="shared" si="1"/>
        <v>0</v>
      </c>
    </row>
    <row r="92" spans="1:6" ht="30">
      <c r="A92" s="3" t="s">
        <v>18</v>
      </c>
      <c r="B92" s="21" t="s">
        <v>137</v>
      </c>
      <c r="C92" s="3" t="s">
        <v>42</v>
      </c>
      <c r="D92" s="22" t="s">
        <v>138</v>
      </c>
      <c r="E92" s="9"/>
      <c r="F92" s="26">
        <f t="shared" si="1"/>
        <v>0</v>
      </c>
    </row>
    <row r="93" spans="1:6" ht="15">
      <c r="A93" s="3" t="s">
        <v>19</v>
      </c>
      <c r="B93" s="21" t="s">
        <v>91</v>
      </c>
      <c r="C93" s="3" t="s">
        <v>45</v>
      </c>
      <c r="D93" s="22" t="s">
        <v>139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20</v>
      </c>
      <c r="C95" s="3"/>
      <c r="D95" s="22"/>
      <c r="E95" s="9"/>
      <c r="F95" s="67">
        <f>SUM(F87:F94)</f>
        <v>0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12</v>
      </c>
      <c r="B97" s="21" t="s">
        <v>25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10</v>
      </c>
      <c r="B99" s="21" t="s">
        <v>140</v>
      </c>
      <c r="C99" s="3" t="s">
        <v>42</v>
      </c>
      <c r="D99" s="22" t="s">
        <v>106</v>
      </c>
      <c r="E99" s="9"/>
      <c r="F99" s="26">
        <f t="shared" si="1"/>
        <v>0</v>
      </c>
    </row>
    <row r="100" spans="1:6" ht="15">
      <c r="A100" s="71" t="s">
        <v>11</v>
      </c>
      <c r="B100" s="21" t="s">
        <v>141</v>
      </c>
      <c r="C100" s="3" t="s">
        <v>45</v>
      </c>
      <c r="D100" s="22" t="s">
        <v>72</v>
      </c>
      <c r="E100" s="9"/>
      <c r="F100" s="26">
        <f t="shared" si="1"/>
        <v>0</v>
      </c>
    </row>
    <row r="101" spans="1:6" ht="30">
      <c r="A101" s="71" t="s">
        <v>12</v>
      </c>
      <c r="B101" s="21" t="s">
        <v>0</v>
      </c>
      <c r="C101" s="3" t="s">
        <v>45</v>
      </c>
      <c r="D101" s="22" t="s">
        <v>73</v>
      </c>
      <c r="E101" s="9"/>
      <c r="F101" s="26">
        <f t="shared" si="1"/>
        <v>0</v>
      </c>
    </row>
    <row r="102" spans="1:6" ht="30">
      <c r="A102" s="71" t="s">
        <v>13</v>
      </c>
      <c r="B102" s="21" t="s">
        <v>142</v>
      </c>
      <c r="C102" s="3" t="s">
        <v>64</v>
      </c>
      <c r="D102" s="22" t="s">
        <v>143</v>
      </c>
      <c r="E102" s="9"/>
      <c r="F102" s="26">
        <f t="shared" si="1"/>
        <v>0</v>
      </c>
    </row>
    <row r="103" spans="1:6" ht="15">
      <c r="A103" s="71" t="s">
        <v>16</v>
      </c>
      <c r="B103" s="21" t="s">
        <v>92</v>
      </c>
      <c r="C103" s="3" t="s">
        <v>42</v>
      </c>
      <c r="D103" s="22" t="s">
        <v>66</v>
      </c>
      <c r="E103" s="9"/>
      <c r="F103" s="26">
        <f t="shared" si="1"/>
        <v>0</v>
      </c>
    </row>
    <row r="104" spans="1:6" ht="15">
      <c r="A104" s="71" t="s">
        <v>18</v>
      </c>
      <c r="B104" s="21" t="s">
        <v>144</v>
      </c>
      <c r="C104" s="3" t="s">
        <v>45</v>
      </c>
      <c r="D104" s="22" t="s">
        <v>145</v>
      </c>
      <c r="E104" s="9"/>
      <c r="F104" s="26">
        <f t="shared" si="1"/>
        <v>0</v>
      </c>
    </row>
    <row r="105" spans="1:6" ht="15">
      <c r="A105" s="71" t="s">
        <v>19</v>
      </c>
      <c r="B105" s="21" t="s">
        <v>56</v>
      </c>
      <c r="C105" s="3" t="s">
        <v>45</v>
      </c>
      <c r="D105" s="22" t="s">
        <v>146</v>
      </c>
      <c r="E105" s="9"/>
      <c r="F105" s="26">
        <f t="shared" si="1"/>
        <v>0</v>
      </c>
    </row>
    <row r="106" spans="1:6" ht="15">
      <c r="A106" s="71" t="s">
        <v>41</v>
      </c>
      <c r="B106" s="21" t="s">
        <v>147</v>
      </c>
      <c r="C106" s="3" t="s">
        <v>61</v>
      </c>
      <c r="D106" s="22" t="s">
        <v>63</v>
      </c>
      <c r="E106" s="9"/>
      <c r="F106" s="26">
        <f t="shared" si="1"/>
        <v>0</v>
      </c>
    </row>
    <row r="107" spans="1:10" ht="30">
      <c r="A107" s="71" t="s">
        <v>43</v>
      </c>
      <c r="B107" s="21" t="s">
        <v>117</v>
      </c>
      <c r="C107" s="3" t="s">
        <v>45</v>
      </c>
      <c r="D107" s="22" t="s">
        <v>148</v>
      </c>
      <c r="E107" s="9"/>
      <c r="F107" s="26">
        <f t="shared" si="1"/>
        <v>0</v>
      </c>
      <c r="J107"/>
    </row>
    <row r="108" spans="1:10" ht="15">
      <c r="A108" s="71" t="s">
        <v>48</v>
      </c>
      <c r="B108" s="21" t="s">
        <v>118</v>
      </c>
      <c r="C108" s="3" t="s">
        <v>45</v>
      </c>
      <c r="D108" s="22" t="s">
        <v>148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20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13</v>
      </c>
      <c r="B112" s="21" t="s">
        <v>38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10</v>
      </c>
      <c r="B114" s="21" t="s">
        <v>149</v>
      </c>
      <c r="C114" s="3" t="s">
        <v>42</v>
      </c>
      <c r="D114" s="22" t="s">
        <v>46</v>
      </c>
      <c r="E114" s="9"/>
      <c r="F114" s="26">
        <f t="shared" si="1"/>
        <v>0</v>
      </c>
    </row>
    <row r="115" spans="1:6" ht="30">
      <c r="A115" s="3" t="s">
        <v>11</v>
      </c>
      <c r="B115" s="21" t="s">
        <v>150</v>
      </c>
      <c r="C115" s="3" t="s">
        <v>45</v>
      </c>
      <c r="D115" s="22" t="s">
        <v>151</v>
      </c>
      <c r="E115" s="9"/>
      <c r="F115" s="26">
        <f t="shared" si="1"/>
        <v>0</v>
      </c>
    </row>
    <row r="116" spans="1:6" ht="30">
      <c r="A116" s="3" t="s">
        <v>12</v>
      </c>
      <c r="B116" s="21" t="s">
        <v>93</v>
      </c>
      <c r="C116" s="3" t="s">
        <v>42</v>
      </c>
      <c r="D116" s="22" t="s">
        <v>44</v>
      </c>
      <c r="E116" s="9"/>
      <c r="F116" s="26">
        <f t="shared" si="1"/>
        <v>0</v>
      </c>
    </row>
    <row r="117" spans="1:6" ht="15">
      <c r="A117" s="3" t="s">
        <v>13</v>
      </c>
      <c r="B117" s="21" t="s">
        <v>94</v>
      </c>
      <c r="C117" s="3" t="s">
        <v>45</v>
      </c>
      <c r="D117" s="22" t="s">
        <v>67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20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16</v>
      </c>
      <c r="B121" s="21" t="s">
        <v>39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10</v>
      </c>
      <c r="B123" s="21" t="s">
        <v>95</v>
      </c>
      <c r="C123" s="3" t="s">
        <v>45</v>
      </c>
      <c r="D123" s="22" t="s">
        <v>152</v>
      </c>
      <c r="E123" s="9"/>
      <c r="F123" s="26">
        <f aca="true" t="shared" si="2" ref="F123:F130">D123*E123</f>
        <v>0</v>
      </c>
    </row>
    <row r="124" spans="1:6" ht="15">
      <c r="A124" s="3" t="s">
        <v>11</v>
      </c>
      <c r="B124" s="21" t="s">
        <v>153</v>
      </c>
      <c r="C124" s="3" t="s">
        <v>45</v>
      </c>
      <c r="D124" s="22" t="s">
        <v>151</v>
      </c>
      <c r="E124" s="9"/>
      <c r="F124" s="26">
        <f t="shared" si="2"/>
        <v>0</v>
      </c>
    </row>
    <row r="125" spans="1:6" ht="15">
      <c r="A125" s="3" t="s">
        <v>12</v>
      </c>
      <c r="B125" s="21" t="s">
        <v>154</v>
      </c>
      <c r="C125" s="3" t="s">
        <v>45</v>
      </c>
      <c r="D125" s="22" t="s">
        <v>155</v>
      </c>
      <c r="E125" s="9"/>
      <c r="F125" s="26">
        <f t="shared" si="2"/>
        <v>0</v>
      </c>
    </row>
    <row r="126" spans="1:6" ht="30">
      <c r="A126" s="3" t="s">
        <v>13</v>
      </c>
      <c r="B126" s="21" t="s">
        <v>1</v>
      </c>
      <c r="C126" s="3" t="s">
        <v>42</v>
      </c>
      <c r="D126" s="22" t="s">
        <v>65</v>
      </c>
      <c r="E126" s="9"/>
      <c r="F126" s="26">
        <f t="shared" si="2"/>
        <v>0</v>
      </c>
    </row>
    <row r="127" spans="1:6" ht="15">
      <c r="A127" s="3" t="s">
        <v>16</v>
      </c>
      <c r="B127" s="21" t="s">
        <v>156</v>
      </c>
      <c r="C127" s="3" t="s">
        <v>45</v>
      </c>
      <c r="D127" s="22" t="s">
        <v>126</v>
      </c>
      <c r="E127" s="9"/>
      <c r="F127" s="26">
        <f t="shared" si="2"/>
        <v>0</v>
      </c>
    </row>
    <row r="128" spans="1:6" ht="15">
      <c r="A128" s="3" t="s">
        <v>18</v>
      </c>
      <c r="B128" s="21" t="s">
        <v>158</v>
      </c>
      <c r="C128" s="3" t="s">
        <v>45</v>
      </c>
      <c r="D128" s="22" t="s">
        <v>79</v>
      </c>
      <c r="E128" s="9"/>
      <c r="F128" s="26">
        <f t="shared" si="2"/>
        <v>0</v>
      </c>
    </row>
    <row r="129" spans="1:6" ht="15">
      <c r="A129" s="3" t="s">
        <v>19</v>
      </c>
      <c r="B129" s="21" t="s">
        <v>157</v>
      </c>
      <c r="C129" s="3" t="s">
        <v>61</v>
      </c>
      <c r="D129" s="22" t="s">
        <v>62</v>
      </c>
      <c r="E129" s="9"/>
      <c r="F129" s="26">
        <f t="shared" si="2"/>
        <v>0</v>
      </c>
    </row>
    <row r="130" spans="1:6" ht="15">
      <c r="A130" s="3" t="s">
        <v>41</v>
      </c>
      <c r="B130" s="21" t="s">
        <v>159</v>
      </c>
      <c r="C130" s="3" t="s">
        <v>61</v>
      </c>
      <c r="D130" s="22" t="s">
        <v>62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20</v>
      </c>
      <c r="C132" s="3"/>
      <c r="D132" s="22"/>
      <c r="E132" s="9"/>
      <c r="F132" s="67">
        <f>SUM(F123:F131)</f>
        <v>0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18</v>
      </c>
      <c r="B134" s="21" t="s">
        <v>40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10</v>
      </c>
      <c r="B136" s="21" t="s">
        <v>97</v>
      </c>
      <c r="C136" s="3" t="s">
        <v>45</v>
      </c>
      <c r="D136" s="22" t="s">
        <v>160</v>
      </c>
      <c r="E136" s="9"/>
      <c r="F136" s="26">
        <f>D136*E136</f>
        <v>0</v>
      </c>
    </row>
    <row r="137" spans="1:6" ht="15">
      <c r="A137" s="71" t="s">
        <v>11</v>
      </c>
      <c r="B137" s="21" t="s">
        <v>99</v>
      </c>
      <c r="C137" s="3" t="s">
        <v>45</v>
      </c>
      <c r="D137" s="22" t="s">
        <v>76</v>
      </c>
      <c r="E137" s="9"/>
      <c r="F137" s="26">
        <f>D137*E137</f>
        <v>0</v>
      </c>
    </row>
    <row r="138" spans="1:6" ht="30">
      <c r="A138" s="71" t="s">
        <v>12</v>
      </c>
      <c r="B138" s="21" t="s">
        <v>161</v>
      </c>
      <c r="C138" s="3" t="s">
        <v>60</v>
      </c>
      <c r="D138" s="22" t="s">
        <v>23</v>
      </c>
      <c r="E138" s="9"/>
      <c r="F138" s="26">
        <f>D138*E138</f>
        <v>0</v>
      </c>
    </row>
    <row r="139" spans="1:6" ht="15">
      <c r="A139" s="71" t="s">
        <v>13</v>
      </c>
      <c r="B139" s="21" t="s">
        <v>162</v>
      </c>
      <c r="C139" s="3" t="s">
        <v>60</v>
      </c>
      <c r="D139" s="22" t="s">
        <v>23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20</v>
      </c>
      <c r="C141" s="3"/>
      <c r="D141" s="22"/>
      <c r="E141" s="9"/>
      <c r="F141" s="67">
        <f>SUM(F136:F140)</f>
        <v>0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19</v>
      </c>
      <c r="B143" s="21" t="s">
        <v>26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10</v>
      </c>
      <c r="B145" s="21" t="s">
        <v>100</v>
      </c>
      <c r="C145" s="3" t="s">
        <v>15</v>
      </c>
      <c r="D145" s="22" t="s">
        <v>77</v>
      </c>
      <c r="E145" s="9"/>
      <c r="F145" s="67">
        <v>0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11</v>
      </c>
      <c r="B148" s="69" t="s">
        <v>101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10</v>
      </c>
      <c r="B150" s="21" t="s">
        <v>102</v>
      </c>
      <c r="C150" s="3" t="s">
        <v>45</v>
      </c>
      <c r="D150" s="22" t="s">
        <v>163</v>
      </c>
      <c r="E150" s="9"/>
      <c r="F150" s="26">
        <f>D150*E150</f>
        <v>0</v>
      </c>
    </row>
    <row r="151" spans="1:6" ht="15">
      <c r="A151" s="3" t="s">
        <v>11</v>
      </c>
      <c r="B151" s="21" t="s">
        <v>70</v>
      </c>
      <c r="C151" s="3" t="s">
        <v>45</v>
      </c>
      <c r="D151" s="22" t="s">
        <v>73</v>
      </c>
      <c r="E151" s="9"/>
      <c r="F151" s="26">
        <f aca="true" t="shared" si="3" ref="F151:F168">D151*E151</f>
        <v>0</v>
      </c>
    </row>
    <row r="152" spans="1:6" ht="30">
      <c r="A152" s="3" t="s">
        <v>12</v>
      </c>
      <c r="B152" s="21" t="s">
        <v>103</v>
      </c>
      <c r="C152" s="3" t="s">
        <v>45</v>
      </c>
      <c r="D152" s="22" t="s">
        <v>163</v>
      </c>
      <c r="E152" s="9"/>
      <c r="F152" s="26">
        <f t="shared" si="3"/>
        <v>0</v>
      </c>
    </row>
    <row r="153" spans="1:6" ht="15">
      <c r="A153" s="3" t="s">
        <v>13</v>
      </c>
      <c r="B153" s="21" t="s">
        <v>165</v>
      </c>
      <c r="C153" s="3" t="s">
        <v>45</v>
      </c>
      <c r="D153" s="22" t="s">
        <v>164</v>
      </c>
      <c r="E153" s="9"/>
      <c r="F153" s="26">
        <f t="shared" si="3"/>
        <v>0</v>
      </c>
    </row>
    <row r="154" spans="1:6" ht="30">
      <c r="A154" s="3" t="s">
        <v>16</v>
      </c>
      <c r="B154" s="21" t="s">
        <v>166</v>
      </c>
      <c r="C154" s="3" t="s">
        <v>45</v>
      </c>
      <c r="D154" s="22" t="s">
        <v>167</v>
      </c>
      <c r="E154" s="9"/>
      <c r="F154" s="26">
        <f t="shared" si="3"/>
        <v>0</v>
      </c>
    </row>
    <row r="155" spans="1:6" ht="30">
      <c r="A155" s="3" t="s">
        <v>18</v>
      </c>
      <c r="B155" s="21" t="s">
        <v>104</v>
      </c>
      <c r="C155" s="3" t="s">
        <v>45</v>
      </c>
      <c r="D155" s="22" t="s">
        <v>168</v>
      </c>
      <c r="E155" s="9"/>
      <c r="F155" s="26">
        <f t="shared" si="3"/>
        <v>0</v>
      </c>
    </row>
    <row r="156" spans="1:6" ht="30">
      <c r="A156" s="3" t="s">
        <v>19</v>
      </c>
      <c r="B156" s="21" t="s">
        <v>169</v>
      </c>
      <c r="C156" s="3" t="s">
        <v>45</v>
      </c>
      <c r="D156" s="22" t="s">
        <v>170</v>
      </c>
      <c r="E156" s="9"/>
      <c r="F156" s="26">
        <f t="shared" si="3"/>
        <v>0</v>
      </c>
    </row>
    <row r="157" spans="1:6" ht="30">
      <c r="A157" s="3" t="s">
        <v>41</v>
      </c>
      <c r="B157" s="21" t="s">
        <v>105</v>
      </c>
      <c r="C157" s="3" t="s">
        <v>45</v>
      </c>
      <c r="D157" s="22" t="s">
        <v>74</v>
      </c>
      <c r="E157" s="9"/>
      <c r="F157" s="26">
        <f t="shared" si="3"/>
        <v>0</v>
      </c>
    </row>
    <row r="158" spans="1:6" ht="30">
      <c r="A158" s="3" t="s">
        <v>43</v>
      </c>
      <c r="B158" s="21" t="s">
        <v>171</v>
      </c>
      <c r="C158" s="3" t="s">
        <v>45</v>
      </c>
      <c r="D158" s="22" t="s">
        <v>172</v>
      </c>
      <c r="E158" s="9"/>
      <c r="F158" s="26">
        <f t="shared" si="3"/>
        <v>0</v>
      </c>
    </row>
    <row r="159" spans="1:6" ht="30">
      <c r="A159" s="3" t="s">
        <v>48</v>
      </c>
      <c r="B159" s="21" t="s">
        <v>173</v>
      </c>
      <c r="C159" s="3" t="s">
        <v>64</v>
      </c>
      <c r="D159" s="22" t="s">
        <v>116</v>
      </c>
      <c r="E159" s="9"/>
      <c r="F159" s="26">
        <f t="shared" si="3"/>
        <v>0</v>
      </c>
    </row>
    <row r="160" spans="1:6" ht="15">
      <c r="A160" s="3" t="s">
        <v>49</v>
      </c>
      <c r="B160" s="21" t="s">
        <v>174</v>
      </c>
      <c r="C160" s="3" t="s">
        <v>64</v>
      </c>
      <c r="D160" s="22" t="s">
        <v>175</v>
      </c>
      <c r="E160" s="9"/>
      <c r="F160" s="26">
        <f t="shared" si="3"/>
        <v>0</v>
      </c>
    </row>
    <row r="161" spans="1:6" ht="45">
      <c r="A161" s="3" t="s">
        <v>50</v>
      </c>
      <c r="B161" s="21" t="s">
        <v>2</v>
      </c>
      <c r="C161" s="3" t="s">
        <v>60</v>
      </c>
      <c r="D161" s="22" t="s">
        <v>62</v>
      </c>
      <c r="E161" s="9"/>
      <c r="F161" s="26">
        <f t="shared" si="3"/>
        <v>0</v>
      </c>
    </row>
    <row r="162" spans="1:6" ht="15">
      <c r="A162" s="3" t="s">
        <v>51</v>
      </c>
      <c r="B162" s="21" t="s">
        <v>176</v>
      </c>
      <c r="C162" s="3" t="s">
        <v>60</v>
      </c>
      <c r="D162" s="22" t="s">
        <v>62</v>
      </c>
      <c r="E162" s="9"/>
      <c r="F162" s="26">
        <f t="shared" si="3"/>
        <v>0</v>
      </c>
    </row>
    <row r="163" spans="1:6" ht="30">
      <c r="A163" s="3" t="s">
        <v>52</v>
      </c>
      <c r="B163" s="21" t="s">
        <v>107</v>
      </c>
      <c r="C163" s="3" t="s">
        <v>45</v>
      </c>
      <c r="D163" s="22" t="s">
        <v>151</v>
      </c>
      <c r="E163" s="9"/>
      <c r="F163" s="26">
        <f t="shared" si="3"/>
        <v>0</v>
      </c>
    </row>
    <row r="164" spans="1:6" ht="30">
      <c r="A164" s="3" t="s">
        <v>53</v>
      </c>
      <c r="B164" s="21" t="s">
        <v>108</v>
      </c>
      <c r="C164" s="3" t="s">
        <v>45</v>
      </c>
      <c r="D164" s="22" t="s">
        <v>177</v>
      </c>
      <c r="E164" s="9"/>
      <c r="F164" s="26">
        <f t="shared" si="3"/>
        <v>0</v>
      </c>
    </row>
    <row r="165" spans="1:6" ht="30">
      <c r="A165" s="3" t="s">
        <v>54</v>
      </c>
      <c r="B165" s="21" t="s">
        <v>109</v>
      </c>
      <c r="C165" s="3" t="s">
        <v>45</v>
      </c>
      <c r="D165" s="22" t="s">
        <v>151</v>
      </c>
      <c r="E165" s="9"/>
      <c r="F165" s="26">
        <f t="shared" si="3"/>
        <v>0</v>
      </c>
    </row>
    <row r="166" spans="1:6" ht="30">
      <c r="A166" s="3" t="s">
        <v>55</v>
      </c>
      <c r="B166" s="21" t="s">
        <v>110</v>
      </c>
      <c r="C166" s="3" t="s">
        <v>64</v>
      </c>
      <c r="D166" s="22" t="s">
        <v>175</v>
      </c>
      <c r="E166" s="9"/>
      <c r="F166" s="26">
        <f t="shared" si="3"/>
        <v>0</v>
      </c>
    </row>
    <row r="167" spans="1:6" ht="30">
      <c r="A167" s="3" t="s">
        <v>57</v>
      </c>
      <c r="B167" s="21" t="s">
        <v>111</v>
      </c>
      <c r="C167" s="3" t="s">
        <v>45</v>
      </c>
      <c r="D167" s="22" t="s">
        <v>178</v>
      </c>
      <c r="E167" s="9"/>
      <c r="F167" s="26">
        <f t="shared" si="3"/>
        <v>0</v>
      </c>
    </row>
    <row r="168" spans="1:6" ht="30">
      <c r="A168" s="3" t="s">
        <v>58</v>
      </c>
      <c r="B168" s="21" t="s">
        <v>112</v>
      </c>
      <c r="C168" s="3" t="s">
        <v>45</v>
      </c>
      <c r="D168" s="22" t="s">
        <v>151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59</v>
      </c>
      <c r="B170" s="21" t="s">
        <v>71</v>
      </c>
      <c r="C170" s="3" t="s">
        <v>15</v>
      </c>
      <c r="D170" s="22" t="s">
        <v>77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20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13</v>
      </c>
      <c r="B175" s="69" t="s">
        <v>113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10</v>
      </c>
      <c r="B177" s="21" t="s">
        <v>114</v>
      </c>
      <c r="C177" s="3" t="s">
        <v>60</v>
      </c>
      <c r="D177" s="22" t="s">
        <v>62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22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5" right="0.75" top="1" bottom="1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81">
      <selection activeCell="G110" sqref="G110"/>
    </sheetView>
  </sheetViews>
  <sheetFormatPr defaultColWidth="9.00390625" defaultRowHeight="12.75"/>
  <cols>
    <col min="1" max="1" width="6.375" style="95" customWidth="1"/>
    <col min="2" max="2" width="20.75390625" style="142" customWidth="1"/>
    <col min="3" max="3" width="42.375" style="113" customWidth="1"/>
    <col min="4" max="4" width="7.25390625" style="95" customWidth="1"/>
    <col min="5" max="5" width="12.375" style="111" customWidth="1"/>
    <col min="6" max="6" width="13.875" style="140" customWidth="1"/>
    <col min="7" max="7" width="20.375" style="143" customWidth="1"/>
    <col min="8" max="8" width="20.75390625" style="142" customWidth="1"/>
    <col min="9" max="9" width="4.75390625" style="104" hidden="1" customWidth="1"/>
    <col min="10" max="10" width="12.375" style="104" customWidth="1"/>
    <col min="11" max="16384" width="9.125" style="104" customWidth="1"/>
  </cols>
  <sheetData>
    <row r="1" spans="1:9" s="95" customFormat="1" ht="31.5" customHeight="1" thickBot="1">
      <c r="A1" s="89" t="s">
        <v>182</v>
      </c>
      <c r="B1" s="91" t="s">
        <v>232</v>
      </c>
      <c r="C1" s="90" t="s">
        <v>4</v>
      </c>
      <c r="D1" s="91" t="s">
        <v>5</v>
      </c>
      <c r="E1" s="92" t="s">
        <v>6</v>
      </c>
      <c r="F1" s="91" t="s">
        <v>7</v>
      </c>
      <c r="G1" s="93" t="s">
        <v>8</v>
      </c>
      <c r="H1" s="91" t="s">
        <v>35</v>
      </c>
      <c r="I1" s="94"/>
    </row>
    <row r="2" spans="1:9" ht="12.75">
      <c r="A2" s="96"/>
      <c r="B2" s="102"/>
      <c r="C2" s="97"/>
      <c r="D2" s="98"/>
      <c r="E2" s="99"/>
      <c r="F2" s="100"/>
      <c r="G2" s="101"/>
      <c r="H2" s="102"/>
      <c r="I2" s="103"/>
    </row>
    <row r="3" spans="1:9" ht="12.75">
      <c r="A3" s="96"/>
      <c r="B3" s="102"/>
      <c r="C3" s="97"/>
      <c r="D3" s="98"/>
      <c r="E3" s="99"/>
      <c r="F3" s="100"/>
      <c r="G3" s="101"/>
      <c r="H3" s="102"/>
      <c r="I3" s="106"/>
    </row>
    <row r="4" spans="1:9" ht="12.75">
      <c r="A4" s="96"/>
      <c r="B4" s="102"/>
      <c r="C4" s="97"/>
      <c r="D4" s="98"/>
      <c r="E4" s="99"/>
      <c r="F4" s="100"/>
      <c r="G4" s="101"/>
      <c r="H4" s="102"/>
      <c r="I4" s="106"/>
    </row>
    <row r="5" spans="1:9" ht="16.5" customHeight="1">
      <c r="A5" s="98"/>
      <c r="B5" s="102"/>
      <c r="C5" s="108" t="s">
        <v>267</v>
      </c>
      <c r="D5" s="109"/>
      <c r="E5" s="110"/>
      <c r="F5" s="102"/>
      <c r="G5" s="101"/>
      <c r="H5" s="102"/>
      <c r="I5" s="106"/>
    </row>
    <row r="6" spans="1:9" ht="16.5" customHeight="1">
      <c r="A6" s="98"/>
      <c r="B6" s="102"/>
      <c r="C6" s="97" t="s">
        <v>268</v>
      </c>
      <c r="D6" s="98"/>
      <c r="F6" s="102"/>
      <c r="G6" s="101"/>
      <c r="H6" s="102"/>
      <c r="I6" s="106"/>
    </row>
    <row r="7" spans="1:9" ht="12.75">
      <c r="A7" s="98"/>
      <c r="B7" s="102"/>
      <c r="C7" s="112"/>
      <c r="D7" s="98"/>
      <c r="F7" s="102"/>
      <c r="G7" s="101"/>
      <c r="H7" s="102"/>
      <c r="I7" s="106"/>
    </row>
    <row r="8" spans="1:9" ht="12.75">
      <c r="A8" s="98"/>
      <c r="B8" s="102"/>
      <c r="D8" s="114"/>
      <c r="E8" s="115"/>
      <c r="F8" s="116"/>
      <c r="G8" s="101"/>
      <c r="H8" s="102"/>
      <c r="I8" s="106"/>
    </row>
    <row r="9" spans="1:9" ht="12.75">
      <c r="A9" s="98"/>
      <c r="B9" s="102"/>
      <c r="C9" s="108" t="s">
        <v>269</v>
      </c>
      <c r="D9" s="98"/>
      <c r="F9" s="102"/>
      <c r="G9" s="101"/>
      <c r="H9" s="102"/>
      <c r="I9" s="106"/>
    </row>
    <row r="10" spans="1:9" ht="12.75">
      <c r="A10" s="98"/>
      <c r="B10" s="102"/>
      <c r="C10" s="112" t="s">
        <v>270</v>
      </c>
      <c r="D10" s="98"/>
      <c r="F10" s="102"/>
      <c r="G10" s="101"/>
      <c r="H10" s="102"/>
      <c r="I10" s="106"/>
    </row>
    <row r="11" spans="1:9" ht="12.75">
      <c r="A11" s="98"/>
      <c r="B11" s="102"/>
      <c r="C11" s="112"/>
      <c r="D11" s="98"/>
      <c r="F11" s="102"/>
      <c r="G11" s="101"/>
      <c r="H11" s="102"/>
      <c r="I11" s="106"/>
    </row>
    <row r="12" spans="1:9" ht="12.75">
      <c r="A12" s="98"/>
      <c r="B12" s="102"/>
      <c r="C12" s="112"/>
      <c r="D12" s="98"/>
      <c r="F12" s="102"/>
      <c r="G12" s="101"/>
      <c r="H12" s="102"/>
      <c r="I12" s="106"/>
    </row>
    <row r="13" spans="1:9" ht="12.75">
      <c r="A13" s="98"/>
      <c r="B13" s="102"/>
      <c r="D13" s="98"/>
      <c r="F13" s="102"/>
      <c r="G13" s="101"/>
      <c r="H13" s="102"/>
      <c r="I13" s="106"/>
    </row>
    <row r="14" spans="1:9" ht="12.75">
      <c r="A14" s="98"/>
      <c r="B14" s="102"/>
      <c r="C14" s="166" t="s">
        <v>273</v>
      </c>
      <c r="D14" s="98"/>
      <c r="F14" s="102"/>
      <c r="G14" s="101"/>
      <c r="H14" s="102"/>
      <c r="I14" s="106"/>
    </row>
    <row r="15" spans="1:9" ht="12.75">
      <c r="A15" s="98"/>
      <c r="B15" s="102"/>
      <c r="D15" s="98"/>
      <c r="F15" s="102"/>
      <c r="G15" s="101"/>
      <c r="H15" s="102"/>
      <c r="I15" s="106"/>
    </row>
    <row r="16" spans="1:9" ht="12.75">
      <c r="A16" s="98"/>
      <c r="B16" s="102"/>
      <c r="D16" s="98"/>
      <c r="F16" s="102"/>
      <c r="G16" s="101"/>
      <c r="H16" s="102"/>
      <c r="I16" s="106"/>
    </row>
    <row r="17" spans="1:9" ht="12.75">
      <c r="A17" s="98"/>
      <c r="B17" s="102"/>
      <c r="D17" s="98"/>
      <c r="F17" s="102"/>
      <c r="G17" s="101"/>
      <c r="H17" s="102"/>
      <c r="I17" s="106"/>
    </row>
    <row r="18" spans="1:9" ht="15.75" customHeight="1" thickBot="1">
      <c r="A18" s="98"/>
      <c r="B18" s="102"/>
      <c r="C18" s="117" t="s">
        <v>119</v>
      </c>
      <c r="D18" s="98"/>
      <c r="F18" s="102"/>
      <c r="G18" s="101"/>
      <c r="H18" s="102"/>
      <c r="I18" s="106"/>
    </row>
    <row r="19" spans="1:9" ht="12.75">
      <c r="A19" s="98"/>
      <c r="B19" s="102"/>
      <c r="C19" s="144"/>
      <c r="D19" s="98"/>
      <c r="F19" s="102"/>
      <c r="G19" s="101"/>
      <c r="H19" s="102"/>
      <c r="I19" s="106"/>
    </row>
    <row r="20" spans="1:9" ht="12.75">
      <c r="A20" s="98"/>
      <c r="B20" s="102"/>
      <c r="C20" s="161"/>
      <c r="D20" s="98"/>
      <c r="F20" s="102"/>
      <c r="G20" s="101"/>
      <c r="H20" s="102"/>
      <c r="I20" s="106"/>
    </row>
    <row r="21" spans="1:9" ht="12.75">
      <c r="A21" s="98"/>
      <c r="B21" s="102"/>
      <c r="C21" s="117"/>
      <c r="D21" s="98"/>
      <c r="F21" s="102"/>
      <c r="G21" s="101"/>
      <c r="H21" s="102"/>
      <c r="I21" s="106"/>
    </row>
    <row r="22" spans="1:9" ht="12.75">
      <c r="A22" s="98"/>
      <c r="B22" s="102"/>
      <c r="C22" s="112"/>
      <c r="D22" s="98"/>
      <c r="F22" s="102"/>
      <c r="G22" s="101"/>
      <c r="H22" s="102"/>
      <c r="I22" s="106"/>
    </row>
    <row r="23" spans="1:9" ht="12.75">
      <c r="A23" s="98"/>
      <c r="B23" s="102"/>
      <c r="C23" s="113" t="s">
        <v>186</v>
      </c>
      <c r="D23" s="98"/>
      <c r="F23" s="102"/>
      <c r="G23" s="101"/>
      <c r="H23" s="102"/>
      <c r="I23" s="106"/>
    </row>
    <row r="24" spans="1:9" ht="12.75">
      <c r="A24" s="98"/>
      <c r="B24" s="102"/>
      <c r="C24" s="112" t="s">
        <v>183</v>
      </c>
      <c r="D24" s="98"/>
      <c r="F24" s="102"/>
      <c r="G24" s="101"/>
      <c r="H24" s="102"/>
      <c r="I24" s="106"/>
    </row>
    <row r="25" spans="1:9" ht="12.75">
      <c r="A25" s="98"/>
      <c r="B25" s="102"/>
      <c r="C25" s="112" t="s">
        <v>184</v>
      </c>
      <c r="D25" s="98"/>
      <c r="F25" s="102"/>
      <c r="G25" s="101"/>
      <c r="H25" s="102"/>
      <c r="I25" s="106"/>
    </row>
    <row r="26" spans="1:9" ht="12.75">
      <c r="A26" s="98"/>
      <c r="B26" s="102"/>
      <c r="C26" s="112"/>
      <c r="D26" s="98"/>
      <c r="F26" s="102"/>
      <c r="G26" s="101"/>
      <c r="H26" s="102"/>
      <c r="I26" s="106"/>
    </row>
    <row r="27" spans="1:9" ht="12.75">
      <c r="A27" s="98"/>
      <c r="B27" s="102"/>
      <c r="C27" s="112"/>
      <c r="D27" s="98"/>
      <c r="F27" s="102"/>
      <c r="G27" s="101"/>
      <c r="H27" s="102"/>
      <c r="I27" s="106"/>
    </row>
    <row r="28" spans="1:9" ht="12.75">
      <c r="A28" s="98"/>
      <c r="B28" s="102"/>
      <c r="D28" s="98"/>
      <c r="F28" s="102"/>
      <c r="G28" s="101"/>
      <c r="H28" s="102"/>
      <c r="I28" s="106"/>
    </row>
    <row r="29" spans="1:9" ht="12.75">
      <c r="A29" s="98"/>
      <c r="B29" s="102"/>
      <c r="C29" s="113" t="s">
        <v>187</v>
      </c>
      <c r="D29" s="98"/>
      <c r="F29" s="102"/>
      <c r="G29" s="101"/>
      <c r="H29" s="102"/>
      <c r="I29" s="106"/>
    </row>
    <row r="30" spans="1:9" ht="12.75">
      <c r="A30" s="98"/>
      <c r="B30" s="102"/>
      <c r="C30" s="112" t="s">
        <v>9</v>
      </c>
      <c r="D30" s="98"/>
      <c r="F30" s="102"/>
      <c r="G30" s="101"/>
      <c r="H30" s="102"/>
      <c r="I30" s="106"/>
    </row>
    <row r="31" spans="1:9" ht="12.75">
      <c r="A31" s="98"/>
      <c r="B31" s="102"/>
      <c r="C31" s="112"/>
      <c r="D31" s="98"/>
      <c r="F31" s="102"/>
      <c r="G31" s="101"/>
      <c r="H31" s="102"/>
      <c r="I31" s="106"/>
    </row>
    <row r="32" spans="1:9" ht="12.75">
      <c r="A32" s="98"/>
      <c r="B32" s="102"/>
      <c r="C32" s="112"/>
      <c r="D32" s="98"/>
      <c r="F32" s="102"/>
      <c r="G32" s="101"/>
      <c r="H32" s="102"/>
      <c r="I32" s="106"/>
    </row>
    <row r="33" spans="1:9" ht="12.75">
      <c r="A33" s="98"/>
      <c r="B33" s="102"/>
      <c r="C33" s="113" t="s">
        <v>271</v>
      </c>
      <c r="D33" s="98"/>
      <c r="F33" s="102"/>
      <c r="G33" s="101"/>
      <c r="H33" s="102"/>
      <c r="I33" s="106"/>
    </row>
    <row r="34" spans="1:9" ht="12.75">
      <c r="A34" s="98"/>
      <c r="B34" s="102"/>
      <c r="D34" s="98"/>
      <c r="F34" s="102"/>
      <c r="G34" s="101"/>
      <c r="H34" s="102"/>
      <c r="I34" s="106"/>
    </row>
    <row r="35" spans="1:9" ht="12.75">
      <c r="A35" s="98"/>
      <c r="B35" s="102"/>
      <c r="D35" s="98"/>
      <c r="F35" s="102"/>
      <c r="G35" s="101"/>
      <c r="H35" s="102"/>
      <c r="I35" s="106"/>
    </row>
    <row r="36" spans="1:9" ht="12.75">
      <c r="A36" s="98"/>
      <c r="B36" s="102"/>
      <c r="D36" s="98"/>
      <c r="F36" s="102"/>
      <c r="G36" s="101"/>
      <c r="H36" s="102"/>
      <c r="I36" s="106"/>
    </row>
    <row r="37" spans="1:9" ht="15.75" customHeight="1" thickBot="1">
      <c r="A37" s="98"/>
      <c r="B37" s="102"/>
      <c r="C37" s="112" t="s">
        <v>28</v>
      </c>
      <c r="D37" s="98"/>
      <c r="F37" s="102"/>
      <c r="G37" s="101"/>
      <c r="H37" s="102"/>
      <c r="I37" s="106"/>
    </row>
    <row r="38" spans="1:9" ht="12.75">
      <c r="A38" s="98"/>
      <c r="B38" s="102"/>
      <c r="C38" s="118"/>
      <c r="D38" s="98"/>
      <c r="F38" s="102"/>
      <c r="G38" s="101"/>
      <c r="H38" s="102"/>
      <c r="I38" s="106"/>
    </row>
    <row r="39" spans="1:9" ht="12.75">
      <c r="A39" s="98"/>
      <c r="B39" s="102"/>
      <c r="C39" s="107"/>
      <c r="D39" s="98"/>
      <c r="F39" s="102"/>
      <c r="G39" s="101"/>
      <c r="H39" s="102"/>
      <c r="I39" s="106"/>
    </row>
    <row r="40" spans="1:9" ht="12.75">
      <c r="A40" s="96"/>
      <c r="B40" s="102"/>
      <c r="C40" s="107"/>
      <c r="D40" s="98"/>
      <c r="F40" s="102"/>
      <c r="G40" s="101"/>
      <c r="H40" s="102"/>
      <c r="I40" s="106"/>
    </row>
    <row r="41" spans="1:9" ht="12.75">
      <c r="A41" s="98" t="s">
        <v>10</v>
      </c>
      <c r="B41" s="102"/>
      <c r="C41" s="108" t="s">
        <v>29</v>
      </c>
      <c r="D41" s="98"/>
      <c r="F41" s="102"/>
      <c r="G41" s="101">
        <f>G76</f>
        <v>0</v>
      </c>
      <c r="H41" s="102"/>
      <c r="I41" s="106"/>
    </row>
    <row r="42" spans="1:9" ht="12.75">
      <c r="A42" s="98"/>
      <c r="B42" s="102"/>
      <c r="D42" s="98"/>
      <c r="F42" s="102"/>
      <c r="G42" s="101"/>
      <c r="H42" s="102"/>
      <c r="I42" s="106"/>
    </row>
    <row r="43" spans="1:9" ht="12.75">
      <c r="A43" s="98" t="s">
        <v>11</v>
      </c>
      <c r="B43" s="102"/>
      <c r="C43" s="113" t="s">
        <v>30</v>
      </c>
      <c r="D43" s="98"/>
      <c r="F43" s="102"/>
      <c r="G43" s="101">
        <v>0</v>
      </c>
      <c r="H43" s="102"/>
      <c r="I43" s="106"/>
    </row>
    <row r="44" spans="1:9" ht="12.75">
      <c r="A44" s="98"/>
      <c r="B44" s="102"/>
      <c r="D44" s="98"/>
      <c r="F44" s="102"/>
      <c r="G44" s="101"/>
      <c r="H44" s="102"/>
      <c r="I44" s="106"/>
    </row>
    <row r="45" spans="1:9" ht="12.75">
      <c r="A45" s="98" t="s">
        <v>12</v>
      </c>
      <c r="B45" s="102"/>
      <c r="C45" s="113" t="s">
        <v>32</v>
      </c>
      <c r="D45" s="98"/>
      <c r="F45" s="102"/>
      <c r="G45" s="101">
        <v>0</v>
      </c>
      <c r="H45" s="102"/>
      <c r="I45" s="106"/>
    </row>
    <row r="46" spans="1:9" ht="12.75">
      <c r="A46" s="98"/>
      <c r="B46" s="102"/>
      <c r="D46" s="98"/>
      <c r="F46" s="102"/>
      <c r="G46" s="101"/>
      <c r="H46" s="102"/>
      <c r="I46" s="106"/>
    </row>
    <row r="47" spans="1:9" ht="12.75">
      <c r="A47" s="98" t="s">
        <v>13</v>
      </c>
      <c r="B47" s="102"/>
      <c r="C47" s="113" t="s">
        <v>31</v>
      </c>
      <c r="D47" s="98"/>
      <c r="F47" s="102"/>
      <c r="G47" s="101">
        <v>0</v>
      </c>
      <c r="H47" s="102"/>
      <c r="I47" s="106"/>
    </row>
    <row r="48" spans="1:9" ht="12.75">
      <c r="A48" s="98"/>
      <c r="B48" s="102"/>
      <c r="D48" s="98"/>
      <c r="F48" s="102"/>
      <c r="G48" s="101"/>
      <c r="H48" s="102"/>
      <c r="I48" s="106"/>
    </row>
    <row r="49" spans="1:9" s="125" customFormat="1" ht="12.75">
      <c r="A49" s="119"/>
      <c r="B49" s="122"/>
      <c r="C49" s="120"/>
      <c r="D49" s="119"/>
      <c r="E49" s="121"/>
      <c r="F49" s="122"/>
      <c r="G49" s="123"/>
      <c r="H49" s="122"/>
      <c r="I49" s="124"/>
    </row>
    <row r="50" spans="1:9" ht="12.75">
      <c r="A50" s="98"/>
      <c r="B50" s="102"/>
      <c r="C50" s="113" t="s">
        <v>8</v>
      </c>
      <c r="D50" s="98"/>
      <c r="F50" s="102"/>
      <c r="G50" s="88">
        <f>SUM(G41:G49)</f>
        <v>0</v>
      </c>
      <c r="H50" s="102"/>
      <c r="I50" s="106"/>
    </row>
    <row r="51" spans="1:9" ht="12.75">
      <c r="A51" s="98"/>
      <c r="B51" s="102"/>
      <c r="D51" s="98"/>
      <c r="F51" s="102"/>
      <c r="G51" s="101"/>
      <c r="H51" s="102"/>
      <c r="I51" s="106"/>
    </row>
    <row r="52" spans="1:9" ht="12.75">
      <c r="A52" s="98" t="s">
        <v>16</v>
      </c>
      <c r="B52" s="102"/>
      <c r="C52" s="113" t="s">
        <v>14</v>
      </c>
      <c r="D52" s="98" t="s">
        <v>15</v>
      </c>
      <c r="E52" s="111" t="s">
        <v>77</v>
      </c>
      <c r="F52" s="102"/>
      <c r="G52" s="101">
        <f>G50*E52%</f>
        <v>0</v>
      </c>
      <c r="H52" s="102"/>
      <c r="I52" s="106"/>
    </row>
    <row r="53" spans="1:9" ht="12.75">
      <c r="A53" s="98"/>
      <c r="B53" s="102"/>
      <c r="D53" s="98"/>
      <c r="F53" s="102"/>
      <c r="G53" s="101"/>
      <c r="H53" s="102"/>
      <c r="I53" s="106"/>
    </row>
    <row r="54" spans="1:9" ht="12.75">
      <c r="A54" s="98" t="s">
        <v>18</v>
      </c>
      <c r="B54" s="102"/>
      <c r="C54" s="113" t="s">
        <v>17</v>
      </c>
      <c r="D54" s="98" t="s">
        <v>15</v>
      </c>
      <c r="E54" s="111" t="s">
        <v>77</v>
      </c>
      <c r="F54" s="102"/>
      <c r="G54" s="101">
        <f>G50*E54%</f>
        <v>0</v>
      </c>
      <c r="H54" s="102"/>
      <c r="I54" s="106"/>
    </row>
    <row r="55" spans="1:9" ht="12.75">
      <c r="A55" s="98"/>
      <c r="B55" s="102"/>
      <c r="D55" s="98"/>
      <c r="F55" s="102"/>
      <c r="G55" s="101"/>
      <c r="H55" s="102"/>
      <c r="I55" s="106"/>
    </row>
    <row r="56" spans="1:9" ht="12.75">
      <c r="A56" s="98" t="s">
        <v>19</v>
      </c>
      <c r="B56" s="102"/>
      <c r="C56" s="113" t="s">
        <v>192</v>
      </c>
      <c r="D56" s="98" t="s">
        <v>15</v>
      </c>
      <c r="E56" s="111" t="s">
        <v>77</v>
      </c>
      <c r="F56" s="102"/>
      <c r="G56" s="101">
        <f>G50*E56%</f>
        <v>0</v>
      </c>
      <c r="H56" s="102"/>
      <c r="I56" s="106"/>
    </row>
    <row r="57" spans="1:9" ht="12.75">
      <c r="A57" s="98"/>
      <c r="B57" s="102"/>
      <c r="D57" s="98"/>
      <c r="F57" s="102"/>
      <c r="G57" s="101"/>
      <c r="H57" s="102"/>
      <c r="I57" s="106"/>
    </row>
    <row r="58" spans="1:9" s="125" customFormat="1" ht="12.75">
      <c r="A58" s="119"/>
      <c r="B58" s="122"/>
      <c r="C58" s="120"/>
      <c r="D58" s="119"/>
      <c r="E58" s="121"/>
      <c r="F58" s="122"/>
      <c r="G58" s="123"/>
      <c r="H58" s="122"/>
      <c r="I58" s="124"/>
    </row>
    <row r="59" spans="1:9" ht="12.75">
      <c r="A59" s="98"/>
      <c r="B59" s="102"/>
      <c r="C59" s="113" t="s">
        <v>8</v>
      </c>
      <c r="D59" s="98"/>
      <c r="F59" s="102"/>
      <c r="G59" s="88">
        <f>SUM(G50:G58)</f>
        <v>0</v>
      </c>
      <c r="H59" s="102"/>
      <c r="I59" s="106"/>
    </row>
    <row r="60" spans="1:9" ht="12.75">
      <c r="A60" s="98"/>
      <c r="B60" s="102"/>
      <c r="D60" s="98"/>
      <c r="F60" s="102"/>
      <c r="G60" s="101"/>
      <c r="H60" s="102"/>
      <c r="I60" s="106"/>
    </row>
    <row r="61" spans="1:9" ht="12.75">
      <c r="A61" s="98" t="s">
        <v>41</v>
      </c>
      <c r="B61" s="102"/>
      <c r="C61" s="113" t="s">
        <v>189</v>
      </c>
      <c r="D61" s="98" t="s">
        <v>15</v>
      </c>
      <c r="E61" s="111" t="s">
        <v>188</v>
      </c>
      <c r="F61" s="102"/>
      <c r="G61" s="101">
        <f>G59*E61%</f>
        <v>0</v>
      </c>
      <c r="H61" s="102"/>
      <c r="I61" s="106"/>
    </row>
    <row r="62" spans="1:9" ht="13.5" thickBot="1">
      <c r="A62" s="98"/>
      <c r="B62" s="102"/>
      <c r="D62" s="98"/>
      <c r="F62" s="102"/>
      <c r="G62" s="101"/>
      <c r="H62" s="102"/>
      <c r="I62" s="106"/>
    </row>
    <row r="63" spans="1:9" s="132" customFormat="1" ht="12.75">
      <c r="A63" s="126"/>
      <c r="B63" s="129"/>
      <c r="C63" s="127"/>
      <c r="D63" s="126"/>
      <c r="E63" s="128"/>
      <c r="F63" s="129"/>
      <c r="G63" s="130"/>
      <c r="H63" s="129"/>
      <c r="I63" s="131"/>
    </row>
    <row r="64" spans="1:9" ht="13.5" thickBot="1">
      <c r="A64" s="98"/>
      <c r="B64" s="102"/>
      <c r="D64" s="98"/>
      <c r="F64" s="102"/>
      <c r="G64" s="101"/>
      <c r="H64" s="102"/>
      <c r="I64" s="106"/>
    </row>
    <row r="65" spans="1:9" ht="14.25" thickBot="1" thickTop="1">
      <c r="A65" s="98"/>
      <c r="B65" s="135"/>
      <c r="C65" s="113" t="s">
        <v>180</v>
      </c>
      <c r="D65" s="98"/>
      <c r="F65" s="133"/>
      <c r="G65" s="134">
        <f>SUM(G59:G64)</f>
        <v>0</v>
      </c>
      <c r="H65" s="135"/>
      <c r="I65" s="106"/>
    </row>
    <row r="66" spans="1:9" ht="13.5" thickTop="1">
      <c r="A66" s="98"/>
      <c r="B66" s="135"/>
      <c r="D66" s="98"/>
      <c r="F66" s="133"/>
      <c r="G66" s="137"/>
      <c r="H66" s="135"/>
      <c r="I66" s="106"/>
    </row>
    <row r="67" spans="1:9" ht="12.75">
      <c r="A67" s="98"/>
      <c r="B67" s="135"/>
      <c r="D67" s="98"/>
      <c r="F67" s="133"/>
      <c r="G67" s="137"/>
      <c r="H67" s="135"/>
      <c r="I67" s="106"/>
    </row>
    <row r="68" spans="1:9" ht="12" customHeight="1">
      <c r="A68" s="98"/>
      <c r="B68" s="135"/>
      <c r="D68" s="98"/>
      <c r="F68" s="133"/>
      <c r="G68" s="137"/>
      <c r="H68" s="135"/>
      <c r="I68" s="106"/>
    </row>
    <row r="69" spans="1:9" ht="13.5" thickBot="1">
      <c r="A69" s="96" t="s">
        <v>10</v>
      </c>
      <c r="B69" s="102"/>
      <c r="C69" s="112" t="s">
        <v>29</v>
      </c>
      <c r="D69" s="98"/>
      <c r="F69" s="102"/>
      <c r="G69" s="101"/>
      <c r="H69" s="102"/>
      <c r="I69" s="106"/>
    </row>
    <row r="70" spans="1:9" ht="12.75">
      <c r="A70" s="126"/>
      <c r="B70" s="129"/>
      <c r="C70" s="145"/>
      <c r="D70" s="98"/>
      <c r="F70" s="102"/>
      <c r="G70" s="101"/>
      <c r="H70" s="102"/>
      <c r="I70" s="106"/>
    </row>
    <row r="71" spans="1:9" ht="12.75">
      <c r="A71" s="98" t="s">
        <v>10</v>
      </c>
      <c r="B71" s="102"/>
      <c r="C71" s="113" t="s">
        <v>37</v>
      </c>
      <c r="D71" s="98"/>
      <c r="F71" s="102"/>
      <c r="G71" s="101">
        <f>G86</f>
        <v>0</v>
      </c>
      <c r="H71" s="102"/>
      <c r="I71" s="106"/>
    </row>
    <row r="72" spans="1:9" ht="12.75">
      <c r="A72" s="98" t="s">
        <v>11</v>
      </c>
      <c r="B72" s="102"/>
      <c r="C72" s="138" t="s">
        <v>185</v>
      </c>
      <c r="D72" s="98"/>
      <c r="F72" s="102"/>
      <c r="G72" s="101">
        <f>G93</f>
        <v>0</v>
      </c>
      <c r="H72" s="102"/>
      <c r="I72" s="106"/>
    </row>
    <row r="73" spans="1:9" ht="12.75">
      <c r="A73" s="98" t="s">
        <v>12</v>
      </c>
      <c r="B73" s="102"/>
      <c r="C73" s="113" t="s">
        <v>40</v>
      </c>
      <c r="D73" s="98"/>
      <c r="F73" s="102"/>
      <c r="G73" s="101">
        <f>G104</f>
        <v>0</v>
      </c>
      <c r="H73" s="102"/>
      <c r="I73" s="106"/>
    </row>
    <row r="74" spans="1:9" ht="12.75">
      <c r="A74" s="98" t="s">
        <v>13</v>
      </c>
      <c r="B74" s="102"/>
      <c r="C74" s="113" t="s">
        <v>26</v>
      </c>
      <c r="D74" s="98"/>
      <c r="F74" s="102"/>
      <c r="G74" s="101">
        <f>G108</f>
        <v>0</v>
      </c>
      <c r="H74" s="102"/>
      <c r="I74" s="106"/>
    </row>
    <row r="75" spans="1:9" ht="12.75">
      <c r="A75" s="119"/>
      <c r="B75" s="122"/>
      <c r="C75" s="120"/>
      <c r="D75" s="119"/>
      <c r="E75" s="121"/>
      <c r="F75" s="122"/>
      <c r="G75" s="123"/>
      <c r="H75" s="122"/>
      <c r="I75" s="106"/>
    </row>
    <row r="76" spans="1:9" ht="12.75">
      <c r="A76" s="98"/>
      <c r="B76" s="102"/>
      <c r="C76" s="113" t="s">
        <v>22</v>
      </c>
      <c r="D76" s="98"/>
      <c r="F76" s="102"/>
      <c r="G76" s="88">
        <f>SUM(G71:G75)</f>
        <v>0</v>
      </c>
      <c r="H76" s="102"/>
      <c r="I76" s="106"/>
    </row>
    <row r="77" spans="1:9" ht="12.75">
      <c r="A77" s="98"/>
      <c r="B77" s="102"/>
      <c r="D77" s="98"/>
      <c r="F77" s="102"/>
      <c r="G77" s="88"/>
      <c r="H77" s="102"/>
      <c r="I77" s="106"/>
    </row>
    <row r="78" spans="1:9" ht="12.75">
      <c r="A78" s="98"/>
      <c r="B78" s="102"/>
      <c r="D78" s="98"/>
      <c r="F78" s="102"/>
      <c r="G78" s="88"/>
      <c r="H78" s="102"/>
      <c r="I78" s="106"/>
    </row>
    <row r="79" spans="1:9" ht="12.75">
      <c r="A79" s="98" t="s">
        <v>10</v>
      </c>
      <c r="B79" s="102"/>
      <c r="C79" s="113" t="s">
        <v>37</v>
      </c>
      <c r="D79" s="98"/>
      <c r="F79" s="102"/>
      <c r="G79" s="101"/>
      <c r="H79" s="102"/>
      <c r="I79" s="106"/>
    </row>
    <row r="80" spans="1:9" ht="12.75">
      <c r="A80" s="119"/>
      <c r="B80" s="122"/>
      <c r="C80" s="146"/>
      <c r="D80" s="98"/>
      <c r="F80" s="102"/>
      <c r="G80" s="101"/>
      <c r="H80" s="102"/>
      <c r="I80" s="106"/>
    </row>
    <row r="81" spans="1:9" s="165" customFormat="1" ht="25.5">
      <c r="A81" s="98" t="s">
        <v>10</v>
      </c>
      <c r="B81" s="172" t="s">
        <v>242</v>
      </c>
      <c r="C81" s="164" t="s">
        <v>275</v>
      </c>
      <c r="D81" s="172" t="s">
        <v>42</v>
      </c>
      <c r="E81" s="173" t="s">
        <v>276</v>
      </c>
      <c r="F81" s="163"/>
      <c r="G81" s="174">
        <f>E81*F81</f>
        <v>0</v>
      </c>
      <c r="H81" s="163"/>
      <c r="I81" s="175"/>
    </row>
    <row r="82" spans="1:9" s="165" customFormat="1" ht="12.75">
      <c r="A82" s="98" t="s">
        <v>11</v>
      </c>
      <c r="B82" s="172" t="s">
        <v>243</v>
      </c>
      <c r="C82" s="113" t="s">
        <v>233</v>
      </c>
      <c r="D82" s="172" t="s">
        <v>42</v>
      </c>
      <c r="E82" s="173" t="s">
        <v>276</v>
      </c>
      <c r="F82" s="163"/>
      <c r="G82" s="174">
        <f>E82*F82</f>
        <v>0</v>
      </c>
      <c r="H82" s="163"/>
      <c r="I82" s="175"/>
    </row>
    <row r="83" spans="1:9" ht="25.5">
      <c r="A83" s="98" t="s">
        <v>12</v>
      </c>
      <c r="B83" s="98" t="s">
        <v>198</v>
      </c>
      <c r="C83" s="113" t="s">
        <v>193</v>
      </c>
      <c r="D83" s="98" t="s">
        <v>45</v>
      </c>
      <c r="E83" s="111" t="s">
        <v>279</v>
      </c>
      <c r="F83" s="102"/>
      <c r="G83" s="101">
        <f>E83*F83</f>
        <v>0</v>
      </c>
      <c r="H83" s="102"/>
      <c r="I83" s="106"/>
    </row>
    <row r="84" spans="1:9" ht="25.5">
      <c r="A84" s="98" t="s">
        <v>13</v>
      </c>
      <c r="B84" s="98" t="s">
        <v>278</v>
      </c>
      <c r="C84" s="108" t="s">
        <v>277</v>
      </c>
      <c r="D84" s="98" t="s">
        <v>42</v>
      </c>
      <c r="E84" s="110" t="s">
        <v>276</v>
      </c>
      <c r="F84" s="102"/>
      <c r="G84" s="101">
        <f>E84*F84</f>
        <v>0</v>
      </c>
      <c r="H84" s="102"/>
      <c r="I84" s="106"/>
    </row>
    <row r="85" spans="1:9" s="125" customFormat="1" ht="12.75">
      <c r="A85" s="119"/>
      <c r="B85" s="119"/>
      <c r="C85" s="120"/>
      <c r="D85" s="119"/>
      <c r="E85" s="121"/>
      <c r="F85" s="122"/>
      <c r="G85" s="123"/>
      <c r="H85" s="122"/>
      <c r="I85" s="124"/>
    </row>
    <row r="86" spans="1:9" ht="12.75">
      <c r="A86" s="98"/>
      <c r="B86" s="98"/>
      <c r="C86" s="113" t="s">
        <v>20</v>
      </c>
      <c r="D86" s="98"/>
      <c r="F86" s="102"/>
      <c r="G86" s="88">
        <f>SUM(G81:G85)</f>
        <v>0</v>
      </c>
      <c r="H86" s="102"/>
      <c r="I86" s="106"/>
    </row>
    <row r="87" spans="1:9" ht="12.75">
      <c r="A87" s="98"/>
      <c r="B87" s="98"/>
      <c r="D87" s="98"/>
      <c r="F87" s="102"/>
      <c r="G87" s="88"/>
      <c r="H87" s="102"/>
      <c r="I87" s="106"/>
    </row>
    <row r="88" spans="1:11" ht="12.75">
      <c r="A88" s="95" t="s">
        <v>11</v>
      </c>
      <c r="B88" s="98"/>
      <c r="C88" s="138" t="s">
        <v>185</v>
      </c>
      <c r="E88" s="139"/>
      <c r="G88" s="141"/>
      <c r="K88" s="165"/>
    </row>
    <row r="89" spans="1:11" ht="12.75">
      <c r="A89" s="147"/>
      <c r="B89" s="119"/>
      <c r="C89" s="148"/>
      <c r="E89" s="139"/>
      <c r="G89" s="141"/>
      <c r="K89" s="165"/>
    </row>
    <row r="90" spans="1:11" ht="25.5">
      <c r="A90" s="95" t="s">
        <v>10</v>
      </c>
      <c r="B90" s="98" t="s">
        <v>214</v>
      </c>
      <c r="C90" s="138" t="s">
        <v>283</v>
      </c>
      <c r="D90" s="95" t="s">
        <v>45</v>
      </c>
      <c r="E90" s="139" t="s">
        <v>282</v>
      </c>
      <c r="G90" s="141">
        <f>E90*F90</f>
        <v>0</v>
      </c>
      <c r="K90" s="165"/>
    </row>
    <row r="91" spans="1:11" ht="25.5">
      <c r="A91" s="95" t="s">
        <v>11</v>
      </c>
      <c r="B91" s="98" t="s">
        <v>293</v>
      </c>
      <c r="C91" s="138" t="s">
        <v>295</v>
      </c>
      <c r="D91" s="95" t="s">
        <v>45</v>
      </c>
      <c r="E91" s="139" t="s">
        <v>294</v>
      </c>
      <c r="G91" s="141">
        <f>E91*F91</f>
        <v>0</v>
      </c>
      <c r="K91" s="165"/>
    </row>
    <row r="92" spans="1:11" s="125" customFormat="1" ht="12.75">
      <c r="A92" s="147"/>
      <c r="B92" s="119"/>
      <c r="C92" s="148"/>
      <c r="D92" s="147"/>
      <c r="E92" s="149"/>
      <c r="F92" s="150"/>
      <c r="G92" s="151"/>
      <c r="H92" s="152"/>
      <c r="K92" s="167"/>
    </row>
    <row r="93" spans="2:11" ht="12.75">
      <c r="B93" s="98"/>
      <c r="C93" s="138" t="s">
        <v>20</v>
      </c>
      <c r="E93" s="139"/>
      <c r="G93" s="137">
        <f>SUM(G90:G92)</f>
        <v>0</v>
      </c>
      <c r="K93" s="165"/>
    </row>
    <row r="94" spans="2:11" ht="12.75">
      <c r="B94" s="98"/>
      <c r="C94" s="138"/>
      <c r="E94" s="139"/>
      <c r="G94" s="137"/>
      <c r="K94" s="165"/>
    </row>
    <row r="95" spans="1:7" ht="12.75">
      <c r="A95" s="95" t="s">
        <v>12</v>
      </c>
      <c r="B95" s="98"/>
      <c r="C95" s="138" t="s">
        <v>40</v>
      </c>
      <c r="E95" s="139"/>
      <c r="G95" s="141"/>
    </row>
    <row r="96" spans="1:7" ht="12.75">
      <c r="A96" s="147"/>
      <c r="B96" s="119"/>
      <c r="C96" s="148"/>
      <c r="E96" s="139"/>
      <c r="G96" s="141"/>
    </row>
    <row r="97" spans="1:7" ht="12.75">
      <c r="A97" s="95" t="s">
        <v>10</v>
      </c>
      <c r="B97" s="98" t="s">
        <v>200</v>
      </c>
      <c r="C97" s="138" t="s">
        <v>280</v>
      </c>
      <c r="D97" s="95" t="s">
        <v>45</v>
      </c>
      <c r="E97" s="139" t="s">
        <v>279</v>
      </c>
      <c r="G97" s="141">
        <f aca="true" t="shared" si="0" ref="G97:G102">E97*F97</f>
        <v>0</v>
      </c>
    </row>
    <row r="98" spans="1:10" ht="38.25">
      <c r="A98" s="95" t="s">
        <v>11</v>
      </c>
      <c r="B98" s="98" t="s">
        <v>247</v>
      </c>
      <c r="C98" s="138" t="s">
        <v>281</v>
      </c>
      <c r="D98" s="95" t="s">
        <v>45</v>
      </c>
      <c r="E98" s="139" t="s">
        <v>282</v>
      </c>
      <c r="G98" s="141">
        <f t="shared" si="0"/>
        <v>0</v>
      </c>
      <c r="I98" s="165"/>
      <c r="J98" s="165"/>
    </row>
    <row r="99" spans="1:10" ht="25.5">
      <c r="A99" s="95" t="s">
        <v>12</v>
      </c>
      <c r="B99" s="98" t="s">
        <v>246</v>
      </c>
      <c r="C99" s="138" t="s">
        <v>284</v>
      </c>
      <c r="D99" s="95" t="s">
        <v>45</v>
      </c>
      <c r="E99" s="139" t="s">
        <v>285</v>
      </c>
      <c r="G99" s="141">
        <f t="shared" si="0"/>
        <v>0</v>
      </c>
      <c r="I99" s="165"/>
      <c r="J99" s="165"/>
    </row>
    <row r="100" spans="1:10" ht="38.25">
      <c r="A100" s="95" t="s">
        <v>13</v>
      </c>
      <c r="B100" s="98" t="s">
        <v>249</v>
      </c>
      <c r="C100" s="138" t="s">
        <v>286</v>
      </c>
      <c r="D100" s="95" t="s">
        <v>64</v>
      </c>
      <c r="E100" s="139" t="s">
        <v>287</v>
      </c>
      <c r="G100" s="141">
        <f t="shared" si="0"/>
        <v>0</v>
      </c>
      <c r="I100" s="165"/>
      <c r="J100" s="165"/>
    </row>
    <row r="101" spans="1:10" ht="25.5">
      <c r="A101" s="95" t="s">
        <v>16</v>
      </c>
      <c r="B101" s="98" t="s">
        <v>246</v>
      </c>
      <c r="C101" s="156" t="s">
        <v>288</v>
      </c>
      <c r="D101" s="95" t="s">
        <v>61</v>
      </c>
      <c r="E101" s="139" t="s">
        <v>289</v>
      </c>
      <c r="G101" s="141">
        <f t="shared" si="0"/>
        <v>0</v>
      </c>
      <c r="I101" s="165"/>
      <c r="J101" s="165"/>
    </row>
    <row r="102" spans="1:10" ht="25.5">
      <c r="A102" s="95" t="s">
        <v>18</v>
      </c>
      <c r="B102" s="98" t="s">
        <v>248</v>
      </c>
      <c r="C102" s="138" t="s">
        <v>290</v>
      </c>
      <c r="D102" s="95" t="s">
        <v>42</v>
      </c>
      <c r="E102" s="139" t="s">
        <v>291</v>
      </c>
      <c r="G102" s="141">
        <f t="shared" si="0"/>
        <v>0</v>
      </c>
      <c r="I102" s="165"/>
      <c r="J102" s="165"/>
    </row>
    <row r="103" spans="1:8" s="125" customFormat="1" ht="12.75">
      <c r="A103" s="147"/>
      <c r="B103" s="119"/>
      <c r="C103" s="148"/>
      <c r="D103" s="147"/>
      <c r="E103" s="149"/>
      <c r="F103" s="150"/>
      <c r="G103" s="151"/>
      <c r="H103" s="152"/>
    </row>
    <row r="104" spans="2:7" ht="12.75">
      <c r="B104" s="98"/>
      <c r="C104" s="138" t="s">
        <v>20</v>
      </c>
      <c r="E104" s="139"/>
      <c r="G104" s="137">
        <f>SUM(G97:G103)</f>
        <v>0</v>
      </c>
    </row>
    <row r="105" spans="2:7" ht="12.75">
      <c r="B105" s="98"/>
      <c r="C105" s="138"/>
      <c r="E105" s="139"/>
      <c r="G105" s="137"/>
    </row>
    <row r="106" spans="1:7" ht="15" customHeight="1">
      <c r="A106" s="95" t="s">
        <v>13</v>
      </c>
      <c r="B106" s="98"/>
      <c r="C106" s="138" t="s">
        <v>26</v>
      </c>
      <c r="E106" s="139"/>
      <c r="G106" s="141"/>
    </row>
    <row r="107" spans="1:7" ht="12.75">
      <c r="A107" s="147"/>
      <c r="B107" s="119"/>
      <c r="C107" s="148"/>
      <c r="E107" s="139"/>
      <c r="G107" s="141"/>
    </row>
    <row r="108" spans="1:7" ht="12.75">
      <c r="A108" s="95" t="s">
        <v>10</v>
      </c>
      <c r="B108" s="98" t="s">
        <v>199</v>
      </c>
      <c r="C108" s="138" t="s">
        <v>292</v>
      </c>
      <c r="D108" s="95" t="s">
        <v>15</v>
      </c>
      <c r="E108" s="139" t="s">
        <v>77</v>
      </c>
      <c r="F108" s="143">
        <f>SUM(G72,G73)</f>
        <v>0</v>
      </c>
      <c r="G108" s="137">
        <f>F108*E108%</f>
        <v>0</v>
      </c>
    </row>
    <row r="109" spans="2:7" ht="12.75">
      <c r="B109" s="98"/>
      <c r="C109" s="138"/>
      <c r="E109" s="139"/>
      <c r="G109" s="137"/>
    </row>
    <row r="110" spans="2:7" ht="12.75">
      <c r="B110" s="102"/>
      <c r="C110" s="138"/>
      <c r="E110" s="139"/>
      <c r="G110" s="137"/>
    </row>
    <row r="111" spans="2:7" ht="12.75">
      <c r="B111" s="102"/>
      <c r="C111" s="138"/>
      <c r="E111" s="139"/>
      <c r="G111" s="137"/>
    </row>
    <row r="112" spans="3:7" ht="12.75">
      <c r="C112" s="138"/>
      <c r="E112" s="139"/>
      <c r="G112" s="141"/>
    </row>
    <row r="113" spans="3:7" ht="12.75">
      <c r="C113" s="138"/>
      <c r="E113" s="139"/>
      <c r="G113" s="141"/>
    </row>
    <row r="114" spans="3:7" ht="12.75">
      <c r="C114" s="138"/>
      <c r="E114" s="139"/>
      <c r="G114" s="141"/>
    </row>
    <row r="115" spans="3:7" ht="12.75">
      <c r="C115" s="138"/>
      <c r="E115" s="139"/>
      <c r="G115" s="141"/>
    </row>
    <row r="116" spans="3:7" ht="12.75">
      <c r="C116" s="138"/>
      <c r="E116" s="139"/>
      <c r="G116" s="141"/>
    </row>
    <row r="117" spans="3:7" ht="12.75">
      <c r="C117" s="138"/>
      <c r="E117" s="139"/>
      <c r="G117" s="141"/>
    </row>
    <row r="118" spans="3:7" ht="12.75">
      <c r="C118" s="138"/>
      <c r="E118" s="139"/>
      <c r="G118" s="141"/>
    </row>
    <row r="119" spans="3:7" ht="12.75">
      <c r="C119" s="138"/>
      <c r="E119" s="139"/>
      <c r="G119" s="141"/>
    </row>
    <row r="120" spans="3:7" ht="12.75">
      <c r="C120" s="138"/>
      <c r="E120" s="139"/>
      <c r="G120" s="141"/>
    </row>
    <row r="121" spans="3:7" ht="12.75">
      <c r="C121" s="138"/>
      <c r="E121" s="139"/>
      <c r="G121" s="141"/>
    </row>
    <row r="122" spans="3:7" ht="12.75">
      <c r="C122" s="138"/>
      <c r="E122" s="139"/>
      <c r="G122" s="141"/>
    </row>
    <row r="123" spans="3:7" ht="12.75">
      <c r="C123" s="138"/>
      <c r="E123" s="139"/>
      <c r="G123" s="141"/>
    </row>
    <row r="124" spans="3:7" ht="12.75">
      <c r="C124" s="138"/>
      <c r="E124" s="139"/>
      <c r="G124" s="141"/>
    </row>
    <row r="125" spans="3:7" ht="12.75">
      <c r="C125" s="138"/>
      <c r="E125" s="139"/>
      <c r="G125" s="141"/>
    </row>
    <row r="126" spans="3:7" ht="12.75">
      <c r="C126" s="138"/>
      <c r="E126" s="139"/>
      <c r="G126" s="141"/>
    </row>
    <row r="127" spans="3:7" ht="12.75">
      <c r="C127" s="138"/>
      <c r="E127" s="139"/>
      <c r="G127" s="141"/>
    </row>
    <row r="128" spans="3:7" ht="12.75">
      <c r="C128" s="138"/>
      <c r="E128" s="139"/>
      <c r="G128" s="14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Header>&amp;LSportovní projekty spol. s r.o., Letohradská 10, Praha 7&amp;C&amp;F&amp;R05/2015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Polišenský</dc:creator>
  <cp:keywords/>
  <dc:description/>
  <cp:lastModifiedBy>miskova</cp:lastModifiedBy>
  <cp:lastPrinted>2015-05-14T06:49:53Z</cp:lastPrinted>
  <dcterms:created xsi:type="dcterms:W3CDTF">2002-06-18T07:28:36Z</dcterms:created>
  <dcterms:modified xsi:type="dcterms:W3CDTF">2015-05-14T06:51:00Z</dcterms:modified>
  <cp:category/>
  <cp:version/>
  <cp:contentType/>
  <cp:contentStatus/>
</cp:coreProperties>
</file>